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book.xml" ContentType="application/vnd.openxmlformats-officedocument.spreadsheetml.sheet.main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xl/comments4.xml" ContentType="application/vnd.openxmlformats-officedocument.spreadsheetml.comment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慶賀團團冊（發文版）" sheetId="1" state="visible" r:id="rId2"/>
    <sheet name="團冊（匯入版）" sheetId="2" state="visible" r:id="rId3"/>
    <sheet name="慶賀團團員清冊" sheetId="3" state="visible" r:id="rId4"/>
    <sheet name="慶賀團團員清冊(10人)" sheetId="4" state="visible" r:id="rId5"/>
  </sheets>
  <definedNames>
    <definedName function="false" hidden="false" localSheetId="2" name="_xlnm.Print_Titles" vbProcedure="false">慶賀團團員清冊!$2:$3</definedName>
    <definedName function="false" hidden="false" localSheetId="3" name="_xlnm.Print_Titles" vbProcedure="false">'慶賀團團員清冊(10人)'!$2:$3</definedName>
    <definedName function="false" hidden="false" name="僑居國" vbProcedure="false">團冊</definedName>
    <definedName function="false" hidden="false" localSheetId="0" name="_xlnm.Print_Area" vbProcedure="false">慶賀團團冊</definedName>
    <definedName function="false" hidden="false" localSheetId="1" name="_xlnm.Print_Area" vbProcedure="false">團冊</definedName>
    <definedName function="false" hidden="false" localSheetId="2" name="_xlnm.Print_Titles" vbProcedure="false">慶賀團團員清冊!$2:$3</definedName>
    <definedName function="false" hidden="false" localSheetId="3" name="_xlnm.Print_Titles" vbProcedure="false">'慶賀團團員清冊(10人)'!$2:$3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C9" authorId="0">
      <text>
        <r>
          <rPr>
            <sz val="9"/>
            <color rgb="FF000000"/>
            <rFont val="細明體"/>
            <family val="3"/>
            <charset val="136"/>
          </rPr>
          <t xml:space="preserve">例如：</t>
        </r>
        <r>
          <rPr>
            <sz val="9"/>
            <color rgb="FF000000"/>
            <rFont val="Tahoma"/>
            <family val="2"/>
            <charset val="1"/>
          </rPr>
          <t xml:space="preserve">9</t>
        </r>
        <r>
          <rPr>
            <sz val="9"/>
            <color rgb="FF000000"/>
            <rFont val="細明體"/>
            <family val="3"/>
            <charset val="136"/>
          </rPr>
          <t xml:space="preserve">月</t>
        </r>
        <r>
          <rPr>
            <sz val="9"/>
            <color rgb="FF000000"/>
            <rFont val="Tahoma"/>
            <family val="2"/>
            <charset val="1"/>
          </rPr>
          <t xml:space="preserve">30</t>
        </r>
        <r>
          <rPr>
            <sz val="9"/>
            <color rgb="FF000000"/>
            <rFont val="細明體"/>
            <family val="3"/>
            <charset val="136"/>
          </rPr>
          <t xml:space="preserve">日 請輸入</t>
        </r>
        <r>
          <rPr>
            <sz val="9"/>
            <color rgb="FF000000"/>
            <rFont val="Tahoma"/>
            <family val="2"/>
            <charset val="1"/>
          </rPr>
          <t xml:space="preserve">9/30
</t>
        </r>
        <r>
          <rPr>
            <sz val="9"/>
            <color rgb="FF000000"/>
            <rFont val="細明體"/>
            <family val="3"/>
            <charset val="136"/>
          </rPr>
          <t xml:space="preserve">例如：</t>
        </r>
        <r>
          <rPr>
            <sz val="9"/>
            <color rgb="FF000000"/>
            <rFont val="Tahoma"/>
            <family val="2"/>
            <charset val="1"/>
          </rPr>
          <t xml:space="preserve">10</t>
        </r>
        <r>
          <rPr>
            <sz val="9"/>
            <color rgb="FF000000"/>
            <rFont val="細明體"/>
            <family val="3"/>
            <charset val="136"/>
          </rPr>
          <t xml:space="preserve">月</t>
        </r>
        <r>
          <rPr>
            <sz val="9"/>
            <color rgb="FF000000"/>
            <rFont val="Tahoma"/>
            <family val="2"/>
            <charset val="1"/>
          </rPr>
          <t xml:space="preserve">1</t>
        </r>
        <r>
          <rPr>
            <sz val="9"/>
            <color rgb="FF000000"/>
            <rFont val="細明體"/>
            <family val="3"/>
            <charset val="136"/>
          </rPr>
          <t xml:space="preserve">日 請輸入</t>
        </r>
        <r>
          <rPr>
            <sz val="9"/>
            <color rgb="FF000000"/>
            <rFont val="Tahoma"/>
            <family val="2"/>
            <charset val="1"/>
          </rPr>
          <t xml:space="preserve">10/1</t>
        </r>
      </text>
    </comment>
    <comment ref="C10" authorId="0">
      <text>
        <r>
          <rPr>
            <b val="true"/>
            <sz val="9"/>
            <color rgb="FF000000"/>
            <rFont val="細明體"/>
            <family val="3"/>
            <charset val="136"/>
          </rPr>
          <t xml:space="preserve">請以24時制輸入
</t>
        </r>
        <r>
          <rPr>
            <sz val="9"/>
            <color rgb="FF000000"/>
            <rFont val="細明體"/>
            <family val="3"/>
            <charset val="136"/>
          </rPr>
          <t xml:space="preserve">例如：08:30
例如：16:30</t>
        </r>
      </text>
    </comment>
    <comment ref="F3" authorId="0">
      <text>
        <r>
          <rPr>
            <b val="true"/>
            <sz val="12"/>
            <color rgb="FF000000"/>
            <rFont val="細明體"/>
            <family val="3"/>
            <charset val="136"/>
          </rPr>
          <t xml:space="preserve">請使用下拉清單選取僑居國</t>
        </r>
      </text>
    </comment>
    <comment ref="F9" authorId="0">
      <text>
        <r>
          <rPr>
            <sz val="9"/>
            <color rgb="FF000000"/>
            <rFont val="細明體"/>
            <family val="3"/>
            <charset val="136"/>
          </rPr>
          <t xml:space="preserve">例如：</t>
        </r>
        <r>
          <rPr>
            <sz val="9"/>
            <color rgb="FF000000"/>
            <rFont val="Tahoma"/>
            <family val="2"/>
            <charset val="1"/>
          </rPr>
          <t xml:space="preserve">9</t>
        </r>
        <r>
          <rPr>
            <sz val="9"/>
            <color rgb="FF000000"/>
            <rFont val="細明體"/>
            <family val="3"/>
            <charset val="136"/>
          </rPr>
          <t xml:space="preserve">月</t>
        </r>
        <r>
          <rPr>
            <sz val="9"/>
            <color rgb="FF000000"/>
            <rFont val="Tahoma"/>
            <family val="2"/>
            <charset val="1"/>
          </rPr>
          <t xml:space="preserve">30</t>
        </r>
        <r>
          <rPr>
            <sz val="9"/>
            <color rgb="FF000000"/>
            <rFont val="細明體"/>
            <family val="3"/>
            <charset val="136"/>
          </rPr>
          <t xml:space="preserve">日 請輸入</t>
        </r>
        <r>
          <rPr>
            <sz val="9"/>
            <color rgb="FF000000"/>
            <rFont val="Tahoma"/>
            <family val="2"/>
            <charset val="1"/>
          </rPr>
          <t xml:space="preserve">9/30
</t>
        </r>
        <r>
          <rPr>
            <sz val="9"/>
            <color rgb="FF000000"/>
            <rFont val="細明體"/>
            <family val="3"/>
            <charset val="136"/>
          </rPr>
          <t xml:space="preserve">例如：</t>
        </r>
        <r>
          <rPr>
            <sz val="9"/>
            <color rgb="FF000000"/>
            <rFont val="Tahoma"/>
            <family val="2"/>
            <charset val="1"/>
          </rPr>
          <t xml:space="preserve">10</t>
        </r>
        <r>
          <rPr>
            <sz val="9"/>
            <color rgb="FF000000"/>
            <rFont val="細明體"/>
            <family val="3"/>
            <charset val="136"/>
          </rPr>
          <t xml:space="preserve">月</t>
        </r>
        <r>
          <rPr>
            <sz val="9"/>
            <color rgb="FF000000"/>
            <rFont val="Tahoma"/>
            <family val="2"/>
            <charset val="1"/>
          </rPr>
          <t xml:space="preserve">10</t>
        </r>
        <r>
          <rPr>
            <sz val="9"/>
            <color rgb="FF000000"/>
            <rFont val="細明體"/>
            <family val="3"/>
            <charset val="136"/>
          </rPr>
          <t xml:space="preserve">日 請輸入</t>
        </r>
        <r>
          <rPr>
            <sz val="9"/>
            <color rgb="FF000000"/>
            <rFont val="Tahoma"/>
            <family val="2"/>
            <charset val="1"/>
          </rPr>
          <t xml:space="preserve">10/10</t>
        </r>
      </text>
    </comment>
    <comment ref="F10" authorId="0">
      <text>
        <r>
          <rPr>
            <b val="true"/>
            <sz val="9"/>
            <color rgb="FF000000"/>
            <rFont val="細明體"/>
            <family val="3"/>
            <charset val="136"/>
          </rPr>
          <t xml:space="preserve">請以</t>
        </r>
        <r>
          <rPr>
            <b val="true"/>
            <sz val="9"/>
            <color rgb="FF000000"/>
            <rFont val="Tahoma"/>
            <family val="2"/>
            <charset val="1"/>
          </rPr>
          <t xml:space="preserve">24</t>
        </r>
        <r>
          <rPr>
            <b val="true"/>
            <sz val="9"/>
            <color rgb="FF000000"/>
            <rFont val="細明體"/>
            <family val="3"/>
            <charset val="136"/>
          </rPr>
          <t xml:space="preserve">時制輸入
</t>
        </r>
        <r>
          <rPr>
            <sz val="9"/>
            <color rgb="FF000000"/>
            <rFont val="細明體"/>
            <family val="3"/>
            <charset val="136"/>
          </rPr>
          <t xml:space="preserve">例如：</t>
        </r>
        <r>
          <rPr>
            <sz val="9"/>
            <color rgb="FF000000"/>
            <rFont val="Tahoma"/>
            <family val="2"/>
            <charset val="1"/>
          </rPr>
          <t xml:space="preserve">08:30
</t>
        </r>
        <r>
          <rPr>
            <sz val="9"/>
            <color rgb="FF000000"/>
            <rFont val="細明體"/>
            <family val="3"/>
            <charset val="136"/>
          </rPr>
          <t xml:space="preserve">例如：</t>
        </r>
        <r>
          <rPr>
            <sz val="9"/>
            <color rgb="FF000000"/>
            <rFont val="Tahoma"/>
            <family val="2"/>
            <charset val="1"/>
          </rPr>
          <t xml:space="preserve">16:30
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E2" authorId="0">
      <text>
        <r>
          <rPr>
            <b val="true"/>
            <sz val="9"/>
            <color rgb="FF000000"/>
            <rFont val="細明體"/>
            <family val="3"/>
            <charset val="136"/>
          </rPr>
          <t xml:space="preserve">系網科技</t>
        </r>
        <r>
          <rPr>
            <b val="true"/>
            <sz val="9"/>
            <color rgb="FF000000"/>
            <rFont val="Tahoma"/>
            <family val="2"/>
            <charset val="1"/>
          </rPr>
          <t xml:space="preserve">:
</t>
        </r>
        <r>
          <rPr>
            <sz val="9"/>
            <color rgb="FF000000"/>
            <rFont val="細明體"/>
            <family val="3"/>
            <charset val="136"/>
          </rPr>
          <t xml:space="preserve">匯入前請確認身分別(目前預設僑胞)
</t>
        </r>
        <r>
          <rPr>
            <b val="true"/>
            <sz val="9"/>
            <color rgb="FF000000"/>
            <rFont val="細明體"/>
            <family val="3"/>
            <charset val="136"/>
          </rPr>
          <t xml:space="preserve">僑胞2</t>
        </r>
        <r>
          <rPr>
            <sz val="9"/>
            <color rgb="FF000000"/>
            <rFont val="細明體"/>
            <family val="3"/>
            <charset val="136"/>
          </rPr>
          <t xml:space="preserve">=持有僑居國護照，並未持有我國護照之僑胞。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E2" authorId="0">
      <text>
        <r>
          <rPr>
            <b val="true"/>
            <sz val="9"/>
            <color rgb="FF000000"/>
            <rFont val="細明體"/>
            <family val="3"/>
            <charset val="136"/>
          </rPr>
          <t xml:space="preserve">系網科技</t>
        </r>
        <r>
          <rPr>
            <b val="true"/>
            <sz val="9"/>
            <color rgb="FF000000"/>
            <rFont val="Tahoma"/>
            <family val="2"/>
            <charset val="1"/>
          </rPr>
          <t xml:space="preserve">:
</t>
        </r>
        <r>
          <rPr>
            <sz val="9"/>
            <color rgb="FF000000"/>
            <rFont val="細明體"/>
            <family val="3"/>
            <charset val="136"/>
          </rPr>
          <t xml:space="preserve">匯入前請確認身分別(目前預設僑胞)
</t>
        </r>
        <r>
          <rPr>
            <b val="true"/>
            <sz val="9"/>
            <color rgb="FF000000"/>
            <rFont val="細明體"/>
            <family val="3"/>
            <charset val="136"/>
          </rPr>
          <t xml:space="preserve">僑胞2</t>
        </r>
        <r>
          <rPr>
            <sz val="9"/>
            <color rgb="FF000000"/>
            <rFont val="細明體"/>
            <family val="3"/>
            <charset val="136"/>
          </rPr>
          <t xml:space="preserve">=持有僑居國護照，並未持有我國護照之僑胞。</t>
        </r>
      </text>
    </comment>
  </commentList>
</comments>
</file>

<file path=xl/sharedStrings.xml><?xml version="1.0" encoding="utf-8"?>
<sst xmlns="http://schemas.openxmlformats.org/spreadsheetml/2006/main" count="917" uniqueCount="516">
  <si>
    <r>
      <rPr>
        <b val="true"/>
        <sz val="18"/>
        <color rgb="FF000000"/>
        <rFont val="標楷體"/>
        <family val="4"/>
        <charset val="136"/>
      </rPr>
      <t xml:space="preserve">中華民國</t>
    </r>
    <r>
      <rPr>
        <b val="true"/>
        <sz val="18"/>
        <color rgb="FF000000"/>
        <rFont val="Times New Roman"/>
        <family val="1"/>
        <charset val="1"/>
      </rPr>
      <t xml:space="preserve">108</t>
    </r>
    <r>
      <rPr>
        <b val="true"/>
        <sz val="18"/>
        <color rgb="FF000000"/>
        <rFont val="標楷體"/>
        <family val="4"/>
        <charset val="136"/>
      </rPr>
      <t xml:space="preserve">年十月慶典回國僑胞慶賀團團冊</t>
    </r>
  </si>
  <si>
    <t xml:space="preserve">團名：</t>
  </si>
  <si>
    <r>
      <rPr>
        <sz val="14"/>
        <color rgb="FF000000"/>
        <rFont val="標楷體"/>
        <family val="4"/>
        <charset val="136"/>
      </rPr>
      <t xml:space="preserve">全團人數：</t>
    </r>
    <r>
      <rPr>
        <sz val="14"/>
        <color rgb="FF000000"/>
        <rFont val="新細明體"/>
        <family val="1"/>
        <charset val="136"/>
      </rPr>
      <t xml:space="preserve"> </t>
    </r>
  </si>
  <si>
    <t xml:space="preserve">人</t>
  </si>
  <si>
    <r>
      <rPr>
        <sz val="14"/>
        <color rgb="FF000000"/>
        <rFont val="標楷體"/>
        <family val="4"/>
        <charset val="136"/>
      </rPr>
      <t xml:space="preserve">團</t>
    </r>
    <r>
      <rPr>
        <sz val="14"/>
        <color rgb="FF000000"/>
        <rFont val="新細明體"/>
        <family val="1"/>
        <charset val="136"/>
      </rPr>
      <t xml:space="preserve">            </t>
    </r>
    <r>
      <rPr>
        <sz val="14"/>
        <color rgb="FF000000"/>
        <rFont val="標楷體"/>
        <family val="4"/>
        <charset val="136"/>
      </rPr>
      <t xml:space="preserve">長</t>
    </r>
  </si>
  <si>
    <t xml:space="preserve">僑居國</t>
  </si>
  <si>
    <t xml:space="preserve">在臺聯絡人</t>
  </si>
  <si>
    <t xml:space="preserve">在臺聯絡電話</t>
  </si>
  <si>
    <t xml:space="preserve">海外委託旅行社</t>
  </si>
  <si>
    <t xml:space="preserve">海外旅行社電話</t>
  </si>
  <si>
    <r>
      <rPr>
        <sz val="14"/>
        <color rgb="FF000000"/>
        <rFont val="標楷體"/>
        <family val="4"/>
        <charset val="136"/>
      </rPr>
      <t xml:space="preserve">參加本會核備之合格旅行社之旅遊活動
</t>
    </r>
    <r>
      <rPr>
        <sz val="14"/>
        <color rgb="FF000000"/>
        <rFont val="Times New Roman"/>
        <family val="1"/>
        <charset val="1"/>
      </rPr>
      <t xml:space="preserve">(9</t>
    </r>
    <r>
      <rPr>
        <sz val="14"/>
        <color rgb="FF000000"/>
        <rFont val="標楷體"/>
        <family val="4"/>
        <charset val="136"/>
      </rPr>
      <t xml:space="preserve">月</t>
    </r>
    <r>
      <rPr>
        <sz val="14"/>
        <color rgb="FF000000"/>
        <rFont val="Times New Roman"/>
        <family val="1"/>
        <charset val="1"/>
      </rPr>
      <t xml:space="preserve">20</t>
    </r>
    <r>
      <rPr>
        <sz val="14"/>
        <color rgb="FF000000"/>
        <rFont val="標楷體"/>
        <family val="4"/>
        <charset val="136"/>
      </rPr>
      <t xml:space="preserve">日至</t>
    </r>
    <r>
      <rPr>
        <sz val="14"/>
        <color rgb="FF000000"/>
        <rFont val="Times New Roman"/>
        <family val="1"/>
        <charset val="1"/>
      </rPr>
      <t xml:space="preserve">10</t>
    </r>
    <r>
      <rPr>
        <sz val="14"/>
        <color rgb="FF000000"/>
        <rFont val="標楷體"/>
        <family val="4"/>
        <charset val="136"/>
      </rPr>
      <t xml:space="preserve">月</t>
    </r>
    <r>
      <rPr>
        <sz val="14"/>
        <color rgb="FF000000"/>
        <rFont val="Times New Roman"/>
        <family val="1"/>
        <charset val="1"/>
      </rPr>
      <t xml:space="preserve">20</t>
    </r>
    <r>
      <rPr>
        <sz val="14"/>
        <color rgb="FF000000"/>
        <rFont val="標楷體"/>
        <family val="4"/>
        <charset val="136"/>
      </rPr>
      <t xml:space="preserve">日</t>
    </r>
    <r>
      <rPr>
        <sz val="14"/>
        <color rgb="FF000000"/>
        <rFont val="Times New Roman"/>
        <family val="1"/>
        <charset val="1"/>
      </rPr>
      <t xml:space="preserve">)</t>
    </r>
  </si>
  <si>
    <t xml:space="preserve">□ 是   □ 否</t>
  </si>
  <si>
    <t xml:space="preserve">國內委託旅行社</t>
  </si>
  <si>
    <t xml:space="preserve">國內旅行社電話</t>
  </si>
  <si>
    <t xml:space="preserve">住宿旅館</t>
  </si>
  <si>
    <t xml:space="preserve">抵
臺</t>
  </si>
  <si>
    <t xml:space="preserve">日期</t>
  </si>
  <si>
    <t xml:space="preserve">離
臺</t>
  </si>
  <si>
    <t xml:space="preserve">時間</t>
  </si>
  <si>
    <t xml:space="preserve">班機</t>
  </si>
  <si>
    <t xml:space="preserve">國慶晚會
接駁專車</t>
  </si>
  <si>
    <r>
      <rPr>
        <sz val="14"/>
        <color rgb="FF000000"/>
        <rFont val="Times New Roman"/>
        <family val="1"/>
        <charset val="1"/>
      </rPr>
      <t xml:space="preserve">108</t>
    </r>
    <r>
      <rPr>
        <sz val="14"/>
        <color rgb="FF000000"/>
        <rFont val="標楷體"/>
        <family val="4"/>
        <charset val="136"/>
      </rPr>
      <t xml:space="preserve">年</t>
    </r>
    <r>
      <rPr>
        <sz val="14"/>
        <color rgb="FF000000"/>
        <rFont val="Times New Roman"/>
        <family val="1"/>
        <charset val="1"/>
      </rPr>
      <t xml:space="preserve">10</t>
    </r>
    <r>
      <rPr>
        <sz val="14"/>
        <color rgb="FF000000"/>
        <rFont val="標楷體"/>
        <family val="4"/>
        <charset val="136"/>
      </rPr>
      <t xml:space="preserve">月</t>
    </r>
    <r>
      <rPr>
        <sz val="14"/>
        <color rgb="FF000000"/>
        <rFont val="Times New Roman"/>
        <family val="1"/>
        <charset val="1"/>
      </rPr>
      <t xml:space="preserve">9</t>
    </r>
    <r>
      <rPr>
        <sz val="14"/>
        <color rgb="FF000000"/>
        <rFont val="標楷體"/>
        <family val="4"/>
        <charset val="136"/>
      </rPr>
      <t xml:space="preserve">日
星期三
（定點接駁）</t>
    </r>
  </si>
  <si>
    <t xml:space="preserve">接駁專車
搭乘需求</t>
  </si>
  <si>
    <t xml:space="preserve">□有：</t>
  </si>
  <si>
    <t xml:space="preserve">□無：</t>
  </si>
  <si>
    <t xml:space="preserve"> □ 旅行社派車</t>
  </si>
  <si>
    <t xml:space="preserve"> □ 自備交通工具</t>
  </si>
  <si>
    <t xml:space="preserve">國慶大會
活動派車</t>
  </si>
  <si>
    <r>
      <rPr>
        <sz val="14"/>
        <color rgb="FF000000"/>
        <rFont val="Times New Roman"/>
        <family val="1"/>
        <charset val="1"/>
      </rPr>
      <t xml:space="preserve">108</t>
    </r>
    <r>
      <rPr>
        <sz val="14"/>
        <color rgb="FF000000"/>
        <rFont val="標楷體"/>
        <family val="4"/>
        <charset val="136"/>
      </rPr>
      <t xml:space="preserve">年</t>
    </r>
    <r>
      <rPr>
        <sz val="14"/>
        <color rgb="FF000000"/>
        <rFont val="Times New Roman"/>
        <family val="1"/>
        <charset val="1"/>
      </rPr>
      <t xml:space="preserve">10</t>
    </r>
    <r>
      <rPr>
        <sz val="14"/>
        <color rgb="FF000000"/>
        <rFont val="標楷體"/>
        <family val="4"/>
        <charset val="136"/>
      </rPr>
      <t xml:space="preserve">月</t>
    </r>
    <r>
      <rPr>
        <sz val="14"/>
        <color rgb="FF000000"/>
        <rFont val="Times New Roman"/>
        <family val="1"/>
        <charset val="1"/>
      </rPr>
      <t xml:space="preserve">10</t>
    </r>
    <r>
      <rPr>
        <sz val="14"/>
        <color rgb="FF000000"/>
        <rFont val="標楷體"/>
        <family val="4"/>
        <charset val="136"/>
      </rPr>
      <t xml:space="preserve">日
星期四
（只接不送）</t>
    </r>
  </si>
  <si>
    <t xml:space="preserve">僑委會
派車需求</t>
  </si>
  <si>
    <r>
      <rPr>
        <sz val="12"/>
        <color rgb="FF000000"/>
        <rFont val="新細明體"/>
        <family val="1"/>
        <charset val="136"/>
      </rPr>
      <t xml:space="preserve"> </t>
    </r>
    <r>
      <rPr>
        <sz val="12"/>
        <color rgb="FF000000"/>
        <rFont val="標楷體"/>
        <family val="4"/>
        <charset val="136"/>
      </rPr>
      <t xml:space="preserve">□</t>
    </r>
    <r>
      <rPr>
        <sz val="12"/>
        <color rgb="FF000000"/>
        <rFont val="新細明體"/>
        <family val="1"/>
        <charset val="136"/>
      </rPr>
      <t xml:space="preserve"> </t>
    </r>
    <r>
      <rPr>
        <sz val="12"/>
        <color rgb="FF000000"/>
        <rFont val="標楷體"/>
        <family val="4"/>
        <charset val="136"/>
      </rPr>
      <t xml:space="preserve">旅行社派車</t>
    </r>
  </si>
  <si>
    <r>
      <rPr>
        <sz val="12"/>
        <color rgb="FF000000"/>
        <rFont val="新細明體"/>
        <family val="1"/>
        <charset val="136"/>
      </rPr>
      <t xml:space="preserve"> </t>
    </r>
    <r>
      <rPr>
        <sz val="12"/>
        <color rgb="FF000000"/>
        <rFont val="標楷體"/>
        <family val="4"/>
        <charset val="136"/>
      </rPr>
      <t xml:space="preserve">□</t>
    </r>
    <r>
      <rPr>
        <sz val="12"/>
        <color rgb="FF000000"/>
        <rFont val="新細明體"/>
        <family val="1"/>
        <charset val="136"/>
      </rPr>
      <t xml:space="preserve"> </t>
    </r>
    <r>
      <rPr>
        <sz val="12"/>
        <color rgb="FF000000"/>
        <rFont val="標楷體"/>
        <family val="4"/>
        <charset val="136"/>
      </rPr>
      <t xml:space="preserve">自備交通工具</t>
    </r>
  </si>
  <si>
    <t xml:space="preserve">注
意
事
項</t>
  </si>
  <si>
    <r>
      <rPr>
        <sz val="14"/>
        <color rgb="FF000000"/>
        <rFont val="Times New Roman"/>
        <family val="1"/>
        <charset val="1"/>
      </rPr>
      <t xml:space="preserve"> 1.</t>
    </r>
    <r>
      <rPr>
        <sz val="14"/>
        <color rgb="FF000000"/>
        <rFont val="標楷體"/>
        <family val="4"/>
        <charset val="136"/>
      </rPr>
      <t xml:space="preserve">慶賀團團員（含團長）基本資料僅須彙整填寫於後附團員清冊，無須填寫個別僑胞登記表。
</t>
    </r>
    <r>
      <rPr>
        <sz val="14"/>
        <color rgb="FF000000"/>
        <rFont val="新細明體"/>
        <family val="1"/>
        <charset val="136"/>
      </rPr>
      <t xml:space="preserve"> </t>
    </r>
    <r>
      <rPr>
        <sz val="14"/>
        <color rgb="FF000000"/>
        <rFont val="Times New Roman"/>
        <family val="1"/>
        <charset val="1"/>
      </rPr>
      <t xml:space="preserve">2.</t>
    </r>
    <r>
      <rPr>
        <sz val="14"/>
        <color rgb="FF000000"/>
        <rFont val="標楷體"/>
        <family val="4"/>
        <charset val="136"/>
      </rPr>
      <t xml:space="preserve">在臺聯絡人及電話請務必填寫，以免影響權益。
</t>
    </r>
    <r>
      <rPr>
        <sz val="14"/>
        <color rgb="FF000000"/>
        <rFont val="新細明體"/>
        <family val="1"/>
        <charset val="136"/>
      </rPr>
      <t xml:space="preserve"> </t>
    </r>
    <r>
      <rPr>
        <sz val="14"/>
        <color rgb="FF000000"/>
        <rFont val="Times New Roman"/>
        <family val="1"/>
        <charset val="1"/>
      </rPr>
      <t xml:space="preserve">3.</t>
    </r>
    <r>
      <rPr>
        <sz val="14"/>
        <color rgb="FF000000"/>
        <rFont val="標楷體"/>
        <family val="4"/>
        <charset val="136"/>
      </rPr>
      <t xml:space="preserve">海外及國內委託旅行社之電話請務必填寫，以利辦理宣導說明作業；參加國內旅行社及行程資料亦請務必填寫清楚。
</t>
    </r>
    <r>
      <rPr>
        <sz val="14"/>
        <color rgb="FF000000"/>
        <rFont val="新細明體"/>
        <family val="1"/>
        <charset val="136"/>
      </rPr>
      <t xml:space="preserve"> </t>
    </r>
    <r>
      <rPr>
        <sz val="14"/>
        <color rgb="FF000000"/>
        <rFont val="Times New Roman"/>
        <family val="1"/>
        <charset val="1"/>
      </rPr>
      <t xml:space="preserve">4.</t>
    </r>
    <r>
      <rPr>
        <sz val="14"/>
        <color rgb="FF000000"/>
        <rFont val="標楷體"/>
        <family val="4"/>
        <charset val="136"/>
      </rPr>
      <t xml:space="preserve">僑胞需參加本會核備之合格旅行社所提供之</t>
    </r>
    <r>
      <rPr>
        <sz val="14"/>
        <color rgb="FF000000"/>
        <rFont val="Times New Roman"/>
        <family val="1"/>
        <charset val="1"/>
      </rPr>
      <t xml:space="preserve">3</t>
    </r>
    <r>
      <rPr>
        <sz val="14"/>
        <color rgb="FF000000"/>
        <rFont val="標楷體"/>
        <family val="4"/>
        <charset val="136"/>
      </rPr>
      <t xml:space="preserve">天</t>
    </r>
    <r>
      <rPr>
        <sz val="14"/>
        <color rgb="FF000000"/>
        <rFont val="Times New Roman"/>
        <family val="1"/>
        <charset val="1"/>
      </rPr>
      <t xml:space="preserve">2</t>
    </r>
    <r>
      <rPr>
        <sz val="14"/>
        <color rgb="FF000000"/>
        <rFont val="標楷體"/>
        <family val="4"/>
        <charset val="136"/>
      </rPr>
      <t xml:space="preserve">夜以上國內旅遊活動始得申請旅遊補助，旅行社相關資訊請參閱僑務委員會網站（www.ocac.gov.tw）。
</t>
    </r>
    <r>
      <rPr>
        <sz val="14"/>
        <color rgb="FF000000"/>
        <rFont val="新細明體"/>
        <family val="1"/>
        <charset val="136"/>
      </rPr>
      <t xml:space="preserve"> </t>
    </r>
    <r>
      <rPr>
        <sz val="14"/>
        <color rgb="FF000000"/>
        <rFont val="Times New Roman"/>
        <family val="1"/>
        <charset val="1"/>
      </rPr>
      <t xml:space="preserve">5.</t>
    </r>
    <r>
      <rPr>
        <sz val="14"/>
        <color rgb="FF000000"/>
        <rFont val="標楷體"/>
        <family val="4"/>
        <charset val="136"/>
      </rPr>
      <t xml:space="preserve">本年不提供接送機服務；本表填列之住宿旅館及抵離臺資訊僅供相關單位參考。
</t>
    </r>
    <r>
      <rPr>
        <sz val="14"/>
        <color rgb="FF000000"/>
        <rFont val="新細明體"/>
        <family val="1"/>
        <charset val="136"/>
      </rPr>
      <t xml:space="preserve"> </t>
    </r>
    <r>
      <rPr>
        <sz val="14"/>
        <color rgb="FF000000"/>
        <rFont val="Times New Roman"/>
        <family val="1"/>
        <charset val="1"/>
      </rPr>
      <t xml:space="preserve">6.</t>
    </r>
    <r>
      <rPr>
        <sz val="14"/>
        <color rgb="FF000000"/>
        <rFont val="標楷體"/>
        <family val="4"/>
        <charset val="136"/>
      </rPr>
      <t xml:space="preserve">參加本會核備旅行社旅遊活動且行程包含國慶晚會之慶賀團，交通由旅行社規劃安排；個別前往之僑胞，本會將提供定點接駁專車</t>
    </r>
    <r>
      <rPr>
        <sz val="14"/>
        <color rgb="FF000000"/>
        <rFont val="Times New Roman"/>
        <family val="1"/>
        <charset val="1"/>
      </rPr>
      <t xml:space="preserve">(</t>
    </r>
    <r>
      <rPr>
        <sz val="14"/>
        <color rgb="FF000000"/>
        <rFont val="標楷體"/>
        <family val="4"/>
        <charset val="136"/>
      </rPr>
      <t xml:space="preserve">地點另行通知</t>
    </r>
    <r>
      <rPr>
        <sz val="14"/>
        <color rgb="FF000000"/>
        <rFont val="Times New Roman"/>
        <family val="1"/>
        <charset val="1"/>
      </rPr>
      <t xml:space="preserve">)</t>
    </r>
    <r>
      <rPr>
        <sz val="14"/>
        <color rgb="FF000000"/>
        <rFont val="標楷體"/>
        <family val="4"/>
        <charset val="136"/>
      </rPr>
      <t xml:space="preserve">，請務必於報名表乘車需求欄上註明，並於報到時確認，以利保留座位，活動結束搭乘本會接駁專車返回臺北，如遇車程未順利或有無大眾交通工具銜接之情形，請考量身體狀況及隔日行程斟酌參加。
</t>
    </r>
    <r>
      <rPr>
        <sz val="14"/>
        <color rgb="FF000000"/>
        <rFont val="新細明體"/>
        <family val="1"/>
        <charset val="136"/>
      </rPr>
      <t xml:space="preserve"> </t>
    </r>
    <r>
      <rPr>
        <sz val="14"/>
        <color rgb="FF000000"/>
        <rFont val="Times New Roman"/>
        <family val="1"/>
        <charset val="1"/>
      </rPr>
      <t xml:space="preserve">7.</t>
    </r>
    <r>
      <rPr>
        <sz val="14"/>
        <color rgb="FF000000"/>
        <rFont val="標楷體"/>
        <family val="4"/>
        <charset val="136"/>
      </rPr>
      <t xml:space="preserve">參加國慶大會之慶賀團由本會提供專車接至會場，活動結束後自行離開。
</t>
    </r>
    <r>
      <rPr>
        <sz val="14"/>
        <color rgb="FF000000"/>
        <rFont val="新細明體"/>
        <family val="1"/>
        <charset val="136"/>
      </rPr>
      <t xml:space="preserve"> </t>
    </r>
    <r>
      <rPr>
        <sz val="14"/>
        <color rgb="FF000000"/>
        <rFont val="Times New Roman"/>
        <family val="1"/>
        <charset val="1"/>
      </rPr>
      <t xml:space="preserve">8.</t>
    </r>
    <r>
      <rPr>
        <sz val="14"/>
        <color rgb="FF000000"/>
        <rFont val="標楷體"/>
        <family val="4"/>
        <charset val="136"/>
      </rPr>
      <t xml:space="preserve">本表及團員清冊務請詳實填寫，並於</t>
    </r>
    <r>
      <rPr>
        <sz val="14"/>
        <color rgb="FF000000"/>
        <rFont val="Times New Roman"/>
        <family val="1"/>
        <charset val="1"/>
      </rPr>
      <t xml:space="preserve">108</t>
    </r>
    <r>
      <rPr>
        <sz val="14"/>
        <color rgb="FF000000"/>
        <rFont val="標楷體"/>
        <family val="4"/>
        <charset val="136"/>
      </rPr>
      <t xml:space="preserve">年</t>
    </r>
    <r>
      <rPr>
        <sz val="14"/>
        <color rgb="FF000000"/>
        <rFont val="Times New Roman"/>
        <family val="1"/>
        <charset val="1"/>
      </rPr>
      <t xml:space="preserve">8</t>
    </r>
    <r>
      <rPr>
        <sz val="14"/>
        <color rgb="FF000000"/>
        <rFont val="標楷體"/>
        <family val="4"/>
        <charset val="136"/>
      </rPr>
      <t xml:space="preserve">月</t>
    </r>
    <r>
      <rPr>
        <sz val="14"/>
        <color rgb="FF000000"/>
        <rFont val="Times New Roman"/>
        <family val="1"/>
        <charset val="1"/>
      </rPr>
      <t xml:space="preserve">31</t>
    </r>
    <r>
      <rPr>
        <sz val="14"/>
        <color rgb="FF000000"/>
        <rFont val="標楷體"/>
        <family val="4"/>
        <charset val="136"/>
      </rPr>
      <t xml:space="preserve">日前送交各駐外館處及各地華僑文教服務中心，俾利辦理後續接待事宜。</t>
    </r>
  </si>
  <si>
    <t xml:space="preserve">團名</t>
  </si>
  <si>
    <t xml:space="preserve">全團人數</t>
  </si>
  <si>
    <t xml:space="preserve">團長</t>
  </si>
  <si>
    <t xml:space="preserve">洲別</t>
  </si>
  <si>
    <t xml:space="preserve">國家代碼</t>
  </si>
  <si>
    <t xml:space="preserve">參加本會甄選合格之旅行社之旅遊活動</t>
  </si>
  <si>
    <t xml:space="preserve">抵臺</t>
  </si>
  <si>
    <t xml:space="preserve">離臺</t>
  </si>
  <si>
    <t xml:space="preserve">國慶晚會接駁專車</t>
  </si>
  <si>
    <t xml:space="preserve">國慶大會活動派車</t>
  </si>
  <si>
    <t xml:space="preserve">是否搭乘</t>
  </si>
  <si>
    <t xml:space="preserve">搭乘人數</t>
  </si>
  <si>
    <t xml:space="preserve">無搭乘需求之交通工具</t>
  </si>
  <si>
    <t xml:space="preserve">是否派車</t>
  </si>
  <si>
    <t xml:space="preserve">派車人數</t>
  </si>
  <si>
    <t xml:space="preserve">無派車需求之交通工具</t>
  </si>
  <si>
    <t xml:space="preserve">請以下拉選單選擇</t>
  </si>
  <si>
    <t xml:space="preserve">阿富汗</t>
  </si>
  <si>
    <t xml:space="preserve">01</t>
  </si>
  <si>
    <t xml:space="preserve">004</t>
  </si>
  <si>
    <t xml:space="preserve">阿爾巴尼亞</t>
  </si>
  <si>
    <t xml:space="preserve">04</t>
  </si>
  <si>
    <t xml:space="preserve">008</t>
  </si>
  <si>
    <t xml:space="preserve">阿爾及利亞</t>
  </si>
  <si>
    <t xml:space="preserve">03</t>
  </si>
  <si>
    <t xml:space="preserve">012</t>
  </si>
  <si>
    <t xml:space="preserve">美屬薩摩亞</t>
  </si>
  <si>
    <t xml:space="preserve">02</t>
  </si>
  <si>
    <t xml:space="preserve">016</t>
  </si>
  <si>
    <t xml:space="preserve">安道爾</t>
  </si>
  <si>
    <t xml:space="preserve">020</t>
  </si>
  <si>
    <t xml:space="preserve">安哥拉</t>
  </si>
  <si>
    <t xml:space="preserve">024</t>
  </si>
  <si>
    <t xml:space="preserve">安地卡</t>
  </si>
  <si>
    <t xml:space="preserve">06</t>
  </si>
  <si>
    <t xml:space="preserve">028</t>
  </si>
  <si>
    <t xml:space="preserve">亞塞拜然</t>
  </si>
  <si>
    <t xml:space="preserve">031</t>
  </si>
  <si>
    <t xml:space="preserve">阿根廷</t>
  </si>
  <si>
    <t xml:space="preserve">032</t>
  </si>
  <si>
    <t xml:space="preserve">澳大利亞</t>
  </si>
  <si>
    <t xml:space="preserve">036</t>
  </si>
  <si>
    <t xml:space="preserve">奧地利</t>
  </si>
  <si>
    <t xml:space="preserve">040</t>
  </si>
  <si>
    <t xml:space="preserve">巴哈馬</t>
  </si>
  <si>
    <t xml:space="preserve">044</t>
  </si>
  <si>
    <t xml:space="preserve">巴林</t>
  </si>
  <si>
    <t xml:space="preserve">048</t>
  </si>
  <si>
    <t xml:space="preserve">孟加拉</t>
  </si>
  <si>
    <t xml:space="preserve">050</t>
  </si>
  <si>
    <t xml:space="preserve">亞美尼亞</t>
  </si>
  <si>
    <t xml:space="preserve">051</t>
  </si>
  <si>
    <t xml:space="preserve">巴貝多</t>
  </si>
  <si>
    <t xml:space="preserve">052</t>
  </si>
  <si>
    <t xml:space="preserve">比利時</t>
  </si>
  <si>
    <t xml:space="preserve">056</t>
  </si>
  <si>
    <t xml:space="preserve">不丹</t>
  </si>
  <si>
    <t xml:space="preserve">064</t>
  </si>
  <si>
    <t xml:space="preserve">玻利維亞</t>
  </si>
  <si>
    <t xml:space="preserve">068</t>
  </si>
  <si>
    <t xml:space="preserve">波士尼亞赫塞哥維納</t>
  </si>
  <si>
    <t xml:space="preserve">070</t>
  </si>
  <si>
    <t xml:space="preserve">波札那</t>
  </si>
  <si>
    <t xml:space="preserve">072</t>
  </si>
  <si>
    <t xml:space="preserve">巴西</t>
  </si>
  <si>
    <t xml:space="preserve">076</t>
  </si>
  <si>
    <t xml:space="preserve">貝里斯</t>
  </si>
  <si>
    <t xml:space="preserve">084</t>
  </si>
  <si>
    <t xml:space="preserve">索羅門群島</t>
  </si>
  <si>
    <t xml:space="preserve">090</t>
  </si>
  <si>
    <t xml:space="preserve">汶萊</t>
  </si>
  <si>
    <t xml:space="preserve">096</t>
  </si>
  <si>
    <t xml:space="preserve">保加利亞</t>
  </si>
  <si>
    <t xml:space="preserve">100</t>
  </si>
  <si>
    <t xml:space="preserve">緬甸</t>
  </si>
  <si>
    <t xml:space="preserve">104</t>
  </si>
  <si>
    <t xml:space="preserve">蒲隆地</t>
  </si>
  <si>
    <t xml:space="preserve">108</t>
  </si>
  <si>
    <t xml:space="preserve">白俄羅斯</t>
  </si>
  <si>
    <t xml:space="preserve">112</t>
  </si>
  <si>
    <t xml:space="preserve">柬埔寨</t>
  </si>
  <si>
    <t xml:space="preserve">116</t>
  </si>
  <si>
    <t xml:space="preserve">喀麥隆</t>
  </si>
  <si>
    <t xml:space="preserve">120</t>
  </si>
  <si>
    <t xml:space="preserve">加拿大</t>
  </si>
  <si>
    <t xml:space="preserve">05</t>
  </si>
  <si>
    <t xml:space="preserve">124</t>
  </si>
  <si>
    <t xml:space="preserve">維德角</t>
  </si>
  <si>
    <t xml:space="preserve">132</t>
  </si>
  <si>
    <t xml:space="preserve">中非</t>
  </si>
  <si>
    <t xml:space="preserve">140</t>
  </si>
  <si>
    <t xml:space="preserve">斯里蘭卡</t>
  </si>
  <si>
    <t xml:space="preserve">144</t>
  </si>
  <si>
    <t xml:space="preserve">查德</t>
  </si>
  <si>
    <t xml:space="preserve">148</t>
  </si>
  <si>
    <t xml:space="preserve">智利</t>
  </si>
  <si>
    <t xml:space="preserve">152</t>
  </si>
  <si>
    <r>
      <rPr>
        <sz val="12"/>
        <color rgb="FFFF0000"/>
        <rFont val="新細明體"/>
        <family val="1"/>
        <charset val="136"/>
      </rPr>
      <t xml:space="preserve">中國大陸</t>
    </r>
    <r>
      <rPr>
        <sz val="12"/>
        <color rgb="FFFF0000"/>
        <rFont val="Times New Roman"/>
        <family val="1"/>
        <charset val="1"/>
      </rPr>
      <t xml:space="preserve">(</t>
    </r>
    <r>
      <rPr>
        <sz val="12"/>
        <color rgb="FFFF0000"/>
        <rFont val="新細明體"/>
        <family val="1"/>
        <charset val="136"/>
      </rPr>
      <t xml:space="preserve">澳門</t>
    </r>
    <r>
      <rPr>
        <sz val="12"/>
        <color rgb="FFFF0000"/>
        <rFont val="Times New Roman"/>
        <family val="1"/>
        <charset val="1"/>
      </rPr>
      <t xml:space="preserve">)</t>
    </r>
  </si>
  <si>
    <t xml:space="preserve">446</t>
  </si>
  <si>
    <t xml:space="preserve">原156</t>
  </si>
  <si>
    <t xml:space="preserve">1080612F</t>
  </si>
  <si>
    <t xml:space="preserve">中國大陸</t>
  </si>
  <si>
    <t xml:space="preserve">156</t>
  </si>
  <si>
    <r>
      <rPr>
        <sz val="12"/>
        <color rgb="FFFF0000"/>
        <rFont val="新細明體"/>
        <family val="1"/>
        <charset val="136"/>
      </rPr>
      <t xml:space="preserve">中國大陸</t>
    </r>
    <r>
      <rPr>
        <sz val="12"/>
        <color rgb="FFFF0000"/>
        <rFont val="Times New Roman"/>
        <family val="1"/>
        <charset val="1"/>
      </rPr>
      <t xml:space="preserve">(</t>
    </r>
    <r>
      <rPr>
        <sz val="12"/>
        <color rgb="FFFF0000"/>
        <rFont val="新細明體"/>
        <family val="1"/>
        <charset val="136"/>
      </rPr>
      <t xml:space="preserve">香港</t>
    </r>
    <r>
      <rPr>
        <sz val="12"/>
        <color rgb="FFFF0000"/>
        <rFont val="Times New Roman"/>
        <family val="1"/>
        <charset val="1"/>
      </rPr>
      <t xml:space="preserve">)</t>
    </r>
  </si>
  <si>
    <t xml:space="preserve">344</t>
  </si>
  <si>
    <t xml:space="preserve">中華民國</t>
  </si>
  <si>
    <t xml:space="preserve">158</t>
  </si>
  <si>
    <t xml:space="preserve">哥倫比亞</t>
  </si>
  <si>
    <t xml:space="preserve">170</t>
  </si>
  <si>
    <t xml:space="preserve">葛摩聯盟</t>
  </si>
  <si>
    <t xml:space="preserve">174</t>
  </si>
  <si>
    <t xml:space="preserve">剛果</t>
  </si>
  <si>
    <t xml:space="preserve">178</t>
  </si>
  <si>
    <t xml:space="preserve">剛果民主共和國</t>
  </si>
  <si>
    <t xml:space="preserve">180</t>
  </si>
  <si>
    <t xml:space="preserve">庫克群島</t>
  </si>
  <si>
    <t xml:space="preserve">184</t>
  </si>
  <si>
    <t xml:space="preserve">哥斯大黎加</t>
  </si>
  <si>
    <t xml:space="preserve">188</t>
  </si>
  <si>
    <t xml:space="preserve">克羅埃西亞</t>
  </si>
  <si>
    <t xml:space="preserve">191</t>
  </si>
  <si>
    <t xml:space="preserve">古巴</t>
  </si>
  <si>
    <t xml:space="preserve">192</t>
  </si>
  <si>
    <t xml:space="preserve">賽普勒斯</t>
  </si>
  <si>
    <t xml:space="preserve">196</t>
  </si>
  <si>
    <t xml:space="preserve">捷克</t>
  </si>
  <si>
    <t xml:space="preserve">203</t>
  </si>
  <si>
    <t xml:space="preserve">貝南</t>
  </si>
  <si>
    <t xml:space="preserve">204</t>
  </si>
  <si>
    <t xml:space="preserve">丹麥</t>
  </si>
  <si>
    <t xml:space="preserve">208</t>
  </si>
  <si>
    <t xml:space="preserve">多米尼克</t>
  </si>
  <si>
    <t xml:space="preserve">212</t>
  </si>
  <si>
    <t xml:space="preserve">多明尼加</t>
  </si>
  <si>
    <t xml:space="preserve">214</t>
  </si>
  <si>
    <t xml:space="preserve">厄瓜多</t>
  </si>
  <si>
    <t xml:space="preserve">218</t>
  </si>
  <si>
    <t xml:space="preserve">薩爾瓦多</t>
  </si>
  <si>
    <t xml:space="preserve">222</t>
  </si>
  <si>
    <t xml:space="preserve">赤道幾內亞</t>
  </si>
  <si>
    <t xml:space="preserve">226</t>
  </si>
  <si>
    <t xml:space="preserve">衣索匹亞</t>
  </si>
  <si>
    <t xml:space="preserve">231</t>
  </si>
  <si>
    <t xml:space="preserve">厄利垂亞</t>
  </si>
  <si>
    <t xml:space="preserve">232</t>
  </si>
  <si>
    <t xml:space="preserve">愛沙尼亞</t>
  </si>
  <si>
    <t xml:space="preserve">233</t>
  </si>
  <si>
    <t xml:space="preserve">斐濟</t>
  </si>
  <si>
    <t xml:space="preserve">242</t>
  </si>
  <si>
    <t xml:space="preserve">芬蘭</t>
  </si>
  <si>
    <t xml:space="preserve">246</t>
  </si>
  <si>
    <t xml:space="preserve">法國</t>
  </si>
  <si>
    <t xml:space="preserve">250</t>
  </si>
  <si>
    <t xml:space="preserve">吉布地</t>
  </si>
  <si>
    <t xml:space="preserve">262</t>
  </si>
  <si>
    <t xml:space="preserve">加彭</t>
  </si>
  <si>
    <t xml:space="preserve">266</t>
  </si>
  <si>
    <t xml:space="preserve">喬治亞</t>
  </si>
  <si>
    <t xml:space="preserve">268</t>
  </si>
  <si>
    <t xml:space="preserve">甘比亞</t>
  </si>
  <si>
    <t xml:space="preserve">270</t>
  </si>
  <si>
    <t xml:space="preserve">德國</t>
  </si>
  <si>
    <t xml:space="preserve">276</t>
  </si>
  <si>
    <t xml:space="preserve">迦納</t>
  </si>
  <si>
    <t xml:space="preserve">288</t>
  </si>
  <si>
    <t xml:space="preserve">吉里巴斯 </t>
  </si>
  <si>
    <t xml:space="preserve">296</t>
  </si>
  <si>
    <t xml:space="preserve">希臘</t>
  </si>
  <si>
    <t xml:space="preserve">300</t>
  </si>
  <si>
    <t xml:space="preserve">格瑞內達</t>
  </si>
  <si>
    <t xml:space="preserve">308</t>
  </si>
  <si>
    <t xml:space="preserve">瓜地馬拉</t>
  </si>
  <si>
    <t xml:space="preserve">320</t>
  </si>
  <si>
    <t xml:space="preserve">幾內亞</t>
  </si>
  <si>
    <t xml:space="preserve">324</t>
  </si>
  <si>
    <t xml:space="preserve">蓋亞那</t>
  </si>
  <si>
    <t xml:space="preserve">328</t>
  </si>
  <si>
    <t xml:space="preserve">海地</t>
  </si>
  <si>
    <t xml:space="preserve">332</t>
  </si>
  <si>
    <t xml:space="preserve">教廷</t>
  </si>
  <si>
    <t xml:space="preserve">336</t>
  </si>
  <si>
    <t xml:space="preserve">宏都拉斯</t>
  </si>
  <si>
    <t xml:space="preserve">340</t>
  </si>
  <si>
    <t xml:space="preserve">匈牙利</t>
  </si>
  <si>
    <t xml:space="preserve">348</t>
  </si>
  <si>
    <t xml:space="preserve">冰島</t>
  </si>
  <si>
    <t xml:space="preserve">352</t>
  </si>
  <si>
    <t xml:space="preserve">印度</t>
  </si>
  <si>
    <t xml:space="preserve">356</t>
  </si>
  <si>
    <r>
      <rPr>
        <sz val="12"/>
        <color rgb="FF000000"/>
        <rFont val="新細明體"/>
        <family val="1"/>
        <charset val="136"/>
      </rPr>
      <t xml:space="preserve">印度尼西亞</t>
    </r>
    <r>
      <rPr>
        <sz val="12"/>
        <color rgb="FF000000"/>
        <rFont val="Times New Roman"/>
        <family val="1"/>
        <charset val="1"/>
      </rPr>
      <t xml:space="preserve">(</t>
    </r>
    <r>
      <rPr>
        <sz val="12"/>
        <color rgb="FF000000"/>
        <rFont val="新細明體"/>
        <family val="1"/>
        <charset val="136"/>
      </rPr>
      <t xml:space="preserve">印尼</t>
    </r>
    <r>
      <rPr>
        <sz val="12"/>
        <color rgb="FF000000"/>
        <rFont val="Times New Roman"/>
        <family val="1"/>
        <charset val="1"/>
      </rPr>
      <t xml:space="preserve">)</t>
    </r>
  </si>
  <si>
    <t xml:space="preserve">360</t>
  </si>
  <si>
    <t xml:space="preserve">伊朗</t>
  </si>
  <si>
    <t xml:space="preserve">364</t>
  </si>
  <si>
    <t xml:space="preserve">伊拉克</t>
  </si>
  <si>
    <t xml:space="preserve">368</t>
  </si>
  <si>
    <t xml:space="preserve">愛爾蘭</t>
  </si>
  <si>
    <t xml:space="preserve">372</t>
  </si>
  <si>
    <t xml:space="preserve">以色列</t>
  </si>
  <si>
    <t xml:space="preserve">376</t>
  </si>
  <si>
    <t xml:space="preserve">義大利</t>
  </si>
  <si>
    <t xml:space="preserve">380</t>
  </si>
  <si>
    <t xml:space="preserve">象牙海岸</t>
  </si>
  <si>
    <t xml:space="preserve">384</t>
  </si>
  <si>
    <t xml:space="preserve">牙買加</t>
  </si>
  <si>
    <t xml:space="preserve">388</t>
  </si>
  <si>
    <t xml:space="preserve">日本</t>
  </si>
  <si>
    <t xml:space="preserve">392</t>
  </si>
  <si>
    <t xml:space="preserve">哈薩克 </t>
  </si>
  <si>
    <t xml:space="preserve">398</t>
  </si>
  <si>
    <t xml:space="preserve">約旦</t>
  </si>
  <si>
    <t xml:space="preserve">400</t>
  </si>
  <si>
    <t xml:space="preserve">肯亞</t>
  </si>
  <si>
    <t xml:space="preserve">404</t>
  </si>
  <si>
    <t xml:space="preserve">北韓</t>
  </si>
  <si>
    <t xml:space="preserve">408</t>
  </si>
  <si>
    <r>
      <rPr>
        <sz val="12"/>
        <color rgb="FF000000"/>
        <rFont val="新細明體"/>
        <family val="1"/>
        <charset val="136"/>
      </rPr>
      <t xml:space="preserve">大韓民國</t>
    </r>
    <r>
      <rPr>
        <sz val="12"/>
        <color rgb="FF000000"/>
        <rFont val="Times New Roman"/>
        <family val="1"/>
        <charset val="1"/>
      </rPr>
      <t xml:space="preserve">(</t>
    </r>
    <r>
      <rPr>
        <sz val="12"/>
        <color rgb="FF000000"/>
        <rFont val="新細明體"/>
        <family val="1"/>
        <charset val="136"/>
      </rPr>
      <t xml:space="preserve">南韓</t>
    </r>
    <r>
      <rPr>
        <sz val="12"/>
        <color rgb="FF000000"/>
        <rFont val="Times New Roman"/>
        <family val="1"/>
        <charset val="1"/>
      </rPr>
      <t xml:space="preserve">) </t>
    </r>
  </si>
  <si>
    <t xml:space="preserve">410</t>
  </si>
  <si>
    <t xml:space="preserve">科威特</t>
  </si>
  <si>
    <t xml:space="preserve">414</t>
  </si>
  <si>
    <t xml:space="preserve">吉爾吉斯 </t>
  </si>
  <si>
    <t xml:space="preserve">417</t>
  </si>
  <si>
    <t xml:space="preserve">寮國</t>
  </si>
  <si>
    <t xml:space="preserve">418</t>
  </si>
  <si>
    <t xml:space="preserve">黎巴嫩</t>
  </si>
  <si>
    <t xml:space="preserve">422</t>
  </si>
  <si>
    <t xml:space="preserve">賴索托</t>
  </si>
  <si>
    <t xml:space="preserve">426</t>
  </si>
  <si>
    <t xml:space="preserve">拉脫維亞</t>
  </si>
  <si>
    <t xml:space="preserve">428</t>
  </si>
  <si>
    <t xml:space="preserve">賴比瑞亞</t>
  </si>
  <si>
    <t xml:space="preserve">430</t>
  </si>
  <si>
    <t xml:space="preserve">利比亞</t>
  </si>
  <si>
    <t xml:space="preserve">434</t>
  </si>
  <si>
    <t xml:space="preserve">列支敦斯登</t>
  </si>
  <si>
    <t xml:space="preserve">438</t>
  </si>
  <si>
    <t xml:space="preserve">立陶宛</t>
  </si>
  <si>
    <t xml:space="preserve">440</t>
  </si>
  <si>
    <t xml:space="preserve">盧森堡</t>
  </si>
  <si>
    <t xml:space="preserve">442</t>
  </si>
  <si>
    <t xml:space="preserve">馬達加斯加</t>
  </si>
  <si>
    <t xml:space="preserve">450</t>
  </si>
  <si>
    <t xml:space="preserve">馬拉威</t>
  </si>
  <si>
    <t xml:space="preserve">454</t>
  </si>
  <si>
    <t xml:space="preserve">馬來西亞</t>
  </si>
  <si>
    <t xml:space="preserve">458</t>
  </si>
  <si>
    <t xml:space="preserve">馬爾地夫</t>
  </si>
  <si>
    <t xml:space="preserve">462</t>
  </si>
  <si>
    <t xml:space="preserve">馬利</t>
  </si>
  <si>
    <t xml:space="preserve">466</t>
  </si>
  <si>
    <t xml:space="preserve">馬爾他</t>
  </si>
  <si>
    <t xml:space="preserve">470</t>
  </si>
  <si>
    <t xml:space="preserve">茅利塔尼亞伊斯蘭共和國</t>
  </si>
  <si>
    <t xml:space="preserve">478</t>
  </si>
  <si>
    <t xml:space="preserve">模里西斯</t>
  </si>
  <si>
    <t xml:space="preserve">480</t>
  </si>
  <si>
    <t xml:space="preserve">墨西哥</t>
  </si>
  <si>
    <t xml:space="preserve">484</t>
  </si>
  <si>
    <t xml:space="preserve">摩納哥</t>
  </si>
  <si>
    <t xml:space="preserve">492</t>
  </si>
  <si>
    <t xml:space="preserve">蒙古</t>
  </si>
  <si>
    <t xml:space="preserve">496</t>
  </si>
  <si>
    <t xml:space="preserve">摩爾多瓦</t>
  </si>
  <si>
    <t xml:space="preserve">498</t>
  </si>
  <si>
    <t xml:space="preserve">蒙特內哥羅</t>
  </si>
  <si>
    <t xml:space="preserve">499</t>
  </si>
  <si>
    <t xml:space="preserve">摩洛哥</t>
  </si>
  <si>
    <t xml:space="preserve">504</t>
  </si>
  <si>
    <t xml:space="preserve">莫三比克</t>
  </si>
  <si>
    <t xml:space="preserve">508</t>
  </si>
  <si>
    <t xml:space="preserve">阿曼</t>
  </si>
  <si>
    <t xml:space="preserve">512</t>
  </si>
  <si>
    <t xml:space="preserve">納米比亞</t>
  </si>
  <si>
    <t xml:space="preserve">516</t>
  </si>
  <si>
    <t xml:space="preserve">諾魯</t>
  </si>
  <si>
    <t xml:space="preserve">520</t>
  </si>
  <si>
    <t xml:space="preserve">尼泊爾</t>
  </si>
  <si>
    <t xml:space="preserve">524</t>
  </si>
  <si>
    <t xml:space="preserve">荷蘭</t>
  </si>
  <si>
    <t xml:space="preserve">528</t>
  </si>
  <si>
    <t xml:space="preserve">新喀里多尼亞島</t>
  </si>
  <si>
    <t xml:space="preserve">540</t>
  </si>
  <si>
    <t xml:space="preserve">萬那杜</t>
  </si>
  <si>
    <t xml:space="preserve">548</t>
  </si>
  <si>
    <t xml:space="preserve">紐西蘭</t>
  </si>
  <si>
    <t xml:space="preserve">554</t>
  </si>
  <si>
    <t xml:space="preserve">尼日</t>
  </si>
  <si>
    <t xml:space="preserve">562</t>
  </si>
  <si>
    <t xml:space="preserve">奈及利亞</t>
  </si>
  <si>
    <t xml:space="preserve">566</t>
  </si>
  <si>
    <t xml:space="preserve">紐埃</t>
  </si>
  <si>
    <t xml:space="preserve">570</t>
  </si>
  <si>
    <t xml:space="preserve">挪威</t>
  </si>
  <si>
    <t xml:space="preserve">578</t>
  </si>
  <si>
    <t xml:space="preserve">密克羅尼西亞</t>
  </si>
  <si>
    <t xml:space="preserve">583</t>
  </si>
  <si>
    <t xml:space="preserve">馬紹爾群島</t>
  </si>
  <si>
    <t xml:space="preserve">584</t>
  </si>
  <si>
    <t xml:space="preserve">帛琉</t>
  </si>
  <si>
    <t xml:space="preserve">585</t>
  </si>
  <si>
    <t xml:space="preserve">巴基斯坦</t>
  </si>
  <si>
    <t xml:space="preserve">586</t>
  </si>
  <si>
    <t xml:space="preserve">尼加拉瓜</t>
  </si>
  <si>
    <t xml:space="preserve">588</t>
  </si>
  <si>
    <t xml:space="preserve">巴拿馬</t>
  </si>
  <si>
    <t xml:space="preserve">591</t>
  </si>
  <si>
    <t xml:space="preserve">巴布亞紐幾內亞</t>
  </si>
  <si>
    <t xml:space="preserve">598</t>
  </si>
  <si>
    <t xml:space="preserve">巴拉圭</t>
  </si>
  <si>
    <t xml:space="preserve">600</t>
  </si>
  <si>
    <t xml:space="preserve">秘魯</t>
  </si>
  <si>
    <t xml:space="preserve">604</t>
  </si>
  <si>
    <t xml:space="preserve">菲律賓</t>
  </si>
  <si>
    <t xml:space="preserve">608</t>
  </si>
  <si>
    <t xml:space="preserve">波蘭</t>
  </si>
  <si>
    <t xml:space="preserve">616</t>
  </si>
  <si>
    <t xml:space="preserve">葡萄牙</t>
  </si>
  <si>
    <t xml:space="preserve">620</t>
  </si>
  <si>
    <t xml:space="preserve">幾內亞比索</t>
  </si>
  <si>
    <t xml:space="preserve">624</t>
  </si>
  <si>
    <t xml:space="preserve">東帝汶</t>
  </si>
  <si>
    <t xml:space="preserve">626</t>
  </si>
  <si>
    <t xml:space="preserve">卡達</t>
  </si>
  <si>
    <t xml:space="preserve">634</t>
  </si>
  <si>
    <t xml:space="preserve">法屬留尼旺</t>
  </si>
  <si>
    <t xml:space="preserve">638</t>
  </si>
  <si>
    <t xml:space="preserve">羅馬尼亞</t>
  </si>
  <si>
    <t xml:space="preserve">642</t>
  </si>
  <si>
    <t xml:space="preserve">俄羅斯</t>
  </si>
  <si>
    <t xml:space="preserve">643</t>
  </si>
  <si>
    <t xml:space="preserve">盧安達</t>
  </si>
  <si>
    <t xml:space="preserve">646</t>
  </si>
  <si>
    <t xml:space="preserve">聖克里斯多福</t>
  </si>
  <si>
    <t xml:space="preserve">659</t>
  </si>
  <si>
    <t xml:space="preserve">聖露西亞</t>
  </si>
  <si>
    <t xml:space="preserve">662</t>
  </si>
  <si>
    <t xml:space="preserve">聖文森</t>
  </si>
  <si>
    <t xml:space="preserve">670</t>
  </si>
  <si>
    <t xml:space="preserve">聖馬利諾</t>
  </si>
  <si>
    <t xml:space="preserve">674</t>
  </si>
  <si>
    <t xml:space="preserve">聖多美普林西比</t>
  </si>
  <si>
    <t xml:space="preserve">678</t>
  </si>
  <si>
    <t xml:space="preserve">沙烏地阿拉伯</t>
  </si>
  <si>
    <t xml:space="preserve">682</t>
  </si>
  <si>
    <t xml:space="preserve">賽內加爾</t>
  </si>
  <si>
    <t xml:space="preserve">686</t>
  </si>
  <si>
    <t xml:space="preserve">塞爾維亞</t>
  </si>
  <si>
    <t xml:space="preserve">688</t>
  </si>
  <si>
    <t xml:space="preserve">塞席爾</t>
  </si>
  <si>
    <t xml:space="preserve">690</t>
  </si>
  <si>
    <t xml:space="preserve">獅子山共和國</t>
  </si>
  <si>
    <t xml:space="preserve">694</t>
  </si>
  <si>
    <t xml:space="preserve">新加坡</t>
  </si>
  <si>
    <t xml:space="preserve">702</t>
  </si>
  <si>
    <t xml:space="preserve">斯洛伐克</t>
  </si>
  <si>
    <t xml:space="preserve">703</t>
  </si>
  <si>
    <t xml:space="preserve">越南</t>
  </si>
  <si>
    <t xml:space="preserve">704</t>
  </si>
  <si>
    <t xml:space="preserve">斯洛維尼亞</t>
  </si>
  <si>
    <t xml:space="preserve">705</t>
  </si>
  <si>
    <t xml:space="preserve">索馬利亞</t>
  </si>
  <si>
    <t xml:space="preserve">706</t>
  </si>
  <si>
    <t xml:space="preserve">南非</t>
  </si>
  <si>
    <t xml:space="preserve">710</t>
  </si>
  <si>
    <t xml:space="preserve">辛巴威</t>
  </si>
  <si>
    <t xml:space="preserve">716</t>
  </si>
  <si>
    <t xml:space="preserve">西班牙</t>
  </si>
  <si>
    <t xml:space="preserve">724</t>
  </si>
  <si>
    <t xml:space="preserve">蘇丹</t>
  </si>
  <si>
    <t xml:space="preserve">736</t>
  </si>
  <si>
    <t xml:space="preserve">蘇利南</t>
  </si>
  <si>
    <t xml:space="preserve">740</t>
  </si>
  <si>
    <t xml:space="preserve">史瓦濟蘭</t>
  </si>
  <si>
    <t xml:space="preserve">748</t>
  </si>
  <si>
    <t xml:space="preserve">瑞典</t>
  </si>
  <si>
    <t xml:space="preserve">752</t>
  </si>
  <si>
    <t xml:space="preserve">瑞士</t>
  </si>
  <si>
    <t xml:space="preserve">756</t>
  </si>
  <si>
    <t xml:space="preserve">敘利亞</t>
  </si>
  <si>
    <t xml:space="preserve">760</t>
  </si>
  <si>
    <t xml:space="preserve">塔吉克</t>
  </si>
  <si>
    <t xml:space="preserve">762</t>
  </si>
  <si>
    <t xml:space="preserve">泰國</t>
  </si>
  <si>
    <t xml:space="preserve">764</t>
  </si>
  <si>
    <t xml:space="preserve">多哥</t>
  </si>
  <si>
    <t xml:space="preserve">768</t>
  </si>
  <si>
    <t xml:space="preserve">東加</t>
  </si>
  <si>
    <t xml:space="preserve">776</t>
  </si>
  <si>
    <t xml:space="preserve">千里達</t>
  </si>
  <si>
    <t xml:space="preserve">780</t>
  </si>
  <si>
    <t xml:space="preserve">阿拉伯聯合大公國</t>
  </si>
  <si>
    <t xml:space="preserve">784</t>
  </si>
  <si>
    <t xml:space="preserve">突尼西亞</t>
  </si>
  <si>
    <t xml:space="preserve">788</t>
  </si>
  <si>
    <t xml:space="preserve">土耳其</t>
  </si>
  <si>
    <t xml:space="preserve">792</t>
  </si>
  <si>
    <t xml:space="preserve">土庫曼</t>
  </si>
  <si>
    <t xml:space="preserve">795</t>
  </si>
  <si>
    <t xml:space="preserve">吐瓦魯</t>
  </si>
  <si>
    <t xml:space="preserve">798</t>
  </si>
  <si>
    <t xml:space="preserve">烏干達</t>
  </si>
  <si>
    <t xml:space="preserve">800</t>
  </si>
  <si>
    <t xml:space="preserve">烏克蘭</t>
  </si>
  <si>
    <t xml:space="preserve">804</t>
  </si>
  <si>
    <t xml:space="preserve">馬其頓</t>
  </si>
  <si>
    <t xml:space="preserve">807</t>
  </si>
  <si>
    <t xml:space="preserve">埃及</t>
  </si>
  <si>
    <t xml:space="preserve">818</t>
  </si>
  <si>
    <t xml:space="preserve">英國</t>
  </si>
  <si>
    <t xml:space="preserve">826</t>
  </si>
  <si>
    <t xml:space="preserve">坦尚尼亞</t>
  </si>
  <si>
    <t xml:space="preserve">834</t>
  </si>
  <si>
    <t xml:space="preserve">美國</t>
  </si>
  <si>
    <t xml:space="preserve">840</t>
  </si>
  <si>
    <t xml:space="preserve">布吉納法索</t>
  </si>
  <si>
    <t xml:space="preserve">854</t>
  </si>
  <si>
    <t xml:space="preserve">烏拉圭</t>
  </si>
  <si>
    <t xml:space="preserve">858</t>
  </si>
  <si>
    <t xml:space="preserve">烏茲別克</t>
  </si>
  <si>
    <t xml:space="preserve">860</t>
  </si>
  <si>
    <t xml:space="preserve">委內瑞拉</t>
  </si>
  <si>
    <t xml:space="preserve">862</t>
  </si>
  <si>
    <t xml:space="preserve">薩摩亞</t>
  </si>
  <si>
    <t xml:space="preserve">882</t>
  </si>
  <si>
    <t xml:space="preserve">葉門</t>
  </si>
  <si>
    <t xml:space="preserve">887</t>
  </si>
  <si>
    <t xml:space="preserve">科索沃共和國</t>
  </si>
  <si>
    <t xml:space="preserve">891</t>
  </si>
  <si>
    <t xml:space="preserve">尚比亞</t>
  </si>
  <si>
    <t xml:space="preserve">894</t>
  </si>
  <si>
    <t xml:space="preserve">其它</t>
  </si>
  <si>
    <t xml:space="preserve">08</t>
  </si>
  <si>
    <t xml:space="preserve">999</t>
  </si>
  <si>
    <t xml:space="preserve">序
號</t>
  </si>
  <si>
    <t xml:space="preserve">職稱</t>
  </si>
  <si>
    <t xml:space="preserve">中文姓名</t>
  </si>
  <si>
    <t xml:space="preserve">英文姓名</t>
  </si>
  <si>
    <t xml:space="preserve">性
別</t>
  </si>
  <si>
    <t xml:space="preserve">出生日期</t>
  </si>
  <si>
    <t xml:space="preserve">出生日期
（西元）</t>
  </si>
  <si>
    <t xml:space="preserve">中華民國
護照號碼</t>
  </si>
  <si>
    <t xml:space="preserve">僑居國
護照號碼</t>
  </si>
  <si>
    <t xml:space="preserve">在臺
聯絡電話</t>
  </si>
  <si>
    <t xml:space="preserve">僑居國
聯絡電話</t>
  </si>
  <si>
    <t xml:space="preserve">僑社社團
職稱</t>
  </si>
  <si>
    <t xml:space="preserve">同行眷屬
（僑眷請註明
○○○之配偶
或子女）</t>
  </si>
  <si>
    <t xml:space="preserve">參加
國慶晚會</t>
  </si>
  <si>
    <t xml:space="preserve">是否搭乘接駁專車</t>
  </si>
  <si>
    <t xml:space="preserve">參加
國慶大會</t>
  </si>
  <si>
    <t xml:space="preserve">參加          國慶焰火</t>
  </si>
  <si>
    <t xml:space="preserve">參加國內旅行社旅遊活動</t>
  </si>
  <si>
    <t xml:space="preserve">審驗僑居國居留證件</t>
  </si>
  <si>
    <t xml:space="preserve">備 註</t>
  </si>
  <si>
    <t xml:space="preserve">身分別</t>
  </si>
  <si>
    <t xml:space="preserve">僑胞2</t>
  </si>
  <si>
    <t xml:space="preserve">國別</t>
  </si>
  <si>
    <t xml:space="preserve">電子郵件</t>
  </si>
  <si>
    <t xml:space="preserve">姓名</t>
  </si>
  <si>
    <t xml:space="preserve">First name</t>
  </si>
  <si>
    <t xml:space="preserve">Last name</t>
  </si>
  <si>
    <t xml:space="preserve">年</t>
  </si>
  <si>
    <t xml:space="preserve">月</t>
  </si>
  <si>
    <t xml:space="preserve">日</t>
  </si>
  <si>
    <t xml:space="preserve">填寫
範例</t>
  </si>
  <si>
    <t xml:space="preserve">王明明</t>
  </si>
  <si>
    <t xml:space="preserve">MING-MING</t>
  </si>
  <si>
    <t xml:space="preserve">WANG</t>
  </si>
  <si>
    <t xml:space="preserve">男</t>
  </si>
  <si>
    <t xml:space="preserve">123456789</t>
  </si>
  <si>
    <t xml:space="preserve">AB1234567</t>
  </si>
  <si>
    <t xml:space="preserve">02-12345678</t>
  </si>
  <si>
    <t xml:space="preserve">1-12-1234567</t>
  </si>
  <si>
    <t xml:space="preserve">臺灣同鄉會會長</t>
  </si>
  <si>
    <t xml:space="preserve">○○○之配偶</t>
  </si>
  <si>
    <t xml:space="preserve">Y</t>
  </si>
  <si>
    <t xml:space="preserve">是</t>
  </si>
  <si>
    <t xml:space="preserve">僑胞</t>
  </si>
  <si>
    <t xml:space="preserve">abc@gmail.com</t>
  </si>
  <si>
    <t xml:space="preserve">團員</t>
  </si>
  <si>
    <t xml:space="preserve">駐外館處或華僑文教服務中心初審</t>
  </si>
  <si>
    <t xml:space="preserve"> 初審意見：                                                    駐外館處或華僑文教服務中心簽章：
 □ 全團團員均符合參加資格。
 □ 其他：</t>
  </si>
  <si>
    <r>
      <rPr>
        <sz val="12"/>
        <color rgb="FF000000"/>
        <rFont val="標楷體"/>
        <family val="4"/>
        <charset val="136"/>
      </rPr>
      <t xml:space="preserve">註：</t>
    </r>
    <r>
      <rPr>
        <sz val="12"/>
        <color rgb="FF000000"/>
        <rFont val="Times New Roman"/>
        <family val="1"/>
        <charset val="1"/>
      </rPr>
      <t xml:space="preserve">1.</t>
    </r>
    <r>
      <rPr>
        <sz val="12"/>
        <color rgb="FF000000"/>
        <rFont val="標楷體"/>
        <family val="4"/>
        <charset val="136"/>
      </rPr>
      <t xml:space="preserve">本表請以正楷詳填，無中文姓名者請以原姓名音譯填寫；同時持有中華民國及僑居國護照者，護照號碼均需填寫。
</t>
    </r>
    <r>
      <rPr>
        <sz val="12"/>
        <color rgb="FF000000"/>
        <rFont val="新細明體"/>
        <family val="1"/>
        <charset val="136"/>
      </rPr>
      <t xml:space="preserve">        </t>
    </r>
    <r>
      <rPr>
        <sz val="12"/>
        <color rgb="FF000000"/>
        <rFont val="Times New Roman"/>
        <family val="1"/>
        <charset val="1"/>
      </rPr>
      <t xml:space="preserve">2.</t>
    </r>
    <r>
      <rPr>
        <sz val="12"/>
        <color rgb="FF000000"/>
        <rFont val="標楷體"/>
        <family val="4"/>
        <charset val="136"/>
      </rPr>
      <t xml:space="preserve">請於報到時間，持入國護照及僑居國居留證明等文件正本至僑務委員會辦理報到，經審核符合參加資格，發給僑胞證及活動資料。
</t>
    </r>
    <r>
      <rPr>
        <sz val="12"/>
        <color rgb="FF000000"/>
        <rFont val="新細明體"/>
        <family val="1"/>
        <charset val="136"/>
      </rPr>
      <t xml:space="preserve">        </t>
    </r>
    <r>
      <rPr>
        <sz val="12"/>
        <color rgb="FF000000"/>
        <rFont val="Times New Roman"/>
        <family val="1"/>
        <charset val="1"/>
      </rPr>
      <t xml:space="preserve">3.</t>
    </r>
    <r>
      <rPr>
        <sz val="12"/>
        <color rgb="FF000000"/>
        <rFont val="標楷體"/>
        <family val="4"/>
        <charset val="136"/>
      </rPr>
      <t xml:space="preserve">上表「審驗僑居國居留證件」欄由初審之駐外館處或華僑文教服務中心勾填，報名單位請勿勾填。
</t>
    </r>
    <r>
      <rPr>
        <sz val="12"/>
        <color rgb="FF000000"/>
        <rFont val="新細明體"/>
        <family val="1"/>
        <charset val="136"/>
      </rPr>
      <t xml:space="preserve">        </t>
    </r>
    <r>
      <rPr>
        <sz val="12"/>
        <color rgb="FF000000"/>
        <rFont val="Times New Roman"/>
        <family val="1"/>
        <charset val="1"/>
      </rPr>
      <t xml:space="preserve">4.</t>
    </r>
    <r>
      <rPr>
        <sz val="12"/>
        <color rgb="FF000000"/>
        <rFont val="標楷體"/>
        <family val="4"/>
        <charset val="136"/>
      </rPr>
      <t xml:space="preserve">僑胞個人資料僅供僑務委員會內部使用，該會將依據「個人資料保護法」相關規定妥善保護。
</t>
    </r>
    <r>
      <rPr>
        <sz val="12"/>
        <color rgb="FF000000"/>
        <rFont val="新細明體"/>
        <family val="1"/>
        <charset val="136"/>
      </rPr>
      <t xml:space="preserve">        </t>
    </r>
    <r>
      <rPr>
        <sz val="12"/>
        <color rgb="FF000000"/>
        <rFont val="Times New Roman"/>
        <family val="1"/>
        <charset val="1"/>
      </rPr>
      <t xml:space="preserve">5.</t>
    </r>
    <r>
      <rPr>
        <sz val="12"/>
        <color rgb="FF000000"/>
        <rFont val="標楷體"/>
        <family val="4"/>
        <charset val="136"/>
      </rPr>
      <t xml:space="preserve">本表如不敷使用請自行延伸。</t>
    </r>
  </si>
  <si>
    <t xml:space="preserve">僑社社團職稱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</si>
</sst>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YYYY\-MM\-DD"/>
    <numFmt numFmtId="167" formatCode="YYYY/M/D"/>
    <numFmt numFmtId="168" formatCode="YYYY/MM/DD"/>
    <numFmt numFmtId="169" formatCode="00"/>
    <numFmt numFmtId="170" formatCode="000"/>
    <numFmt numFmtId="171" formatCode="0_ "/>
    <numFmt numFmtId="172" formatCode="0_);[RED]\(0\)"/>
  </numFmts>
  <fonts count="41">
    <font>
      <sz val="12"/>
      <name val="新細明體"/>
      <family val="1"/>
      <charset val="136"/>
    </font>
    <font>
      <sz val="10"/>
      <name val="Arial"/>
      <family val="0"/>
      <charset val="136"/>
    </font>
    <font>
      <sz val="10"/>
      <name val="Arial"/>
      <family val="0"/>
      <charset val="136"/>
    </font>
    <font>
      <sz val="10"/>
      <name val="Arial"/>
      <family val="0"/>
      <charset val="136"/>
    </font>
    <font>
      <sz val="12"/>
      <color rgb="FF000000"/>
      <name val="新細明體"/>
      <family val="1"/>
      <charset val="136"/>
    </font>
    <font>
      <b val="true"/>
      <sz val="18"/>
      <color rgb="FF000000"/>
      <name val="標楷體"/>
      <family val="4"/>
      <charset val="136"/>
    </font>
    <font>
      <b val="true"/>
      <sz val="18"/>
      <color rgb="FF000000"/>
      <name val="Times New Roman"/>
      <family val="1"/>
      <charset val="1"/>
    </font>
    <font>
      <sz val="14"/>
      <color rgb="FF000000"/>
      <name val="標楷體"/>
      <family val="4"/>
      <charset val="136"/>
    </font>
    <font>
      <sz val="14"/>
      <color rgb="FF000000"/>
      <name val="細明體"/>
      <family val="3"/>
      <charset val="136"/>
    </font>
    <font>
      <sz val="14"/>
      <color rgb="FF000000"/>
      <name val="新細明體"/>
      <family val="1"/>
      <charset val="136"/>
    </font>
    <font>
      <sz val="14"/>
      <color rgb="FF000000"/>
      <name val="Times New Roman"/>
      <family val="1"/>
      <charset val="1"/>
    </font>
    <font>
      <sz val="12"/>
      <color rgb="FF000000"/>
      <name val="標楷體"/>
      <family val="4"/>
      <charset val="136"/>
    </font>
    <font>
      <sz val="9"/>
      <color rgb="FF000000"/>
      <name val="細明體"/>
      <family val="3"/>
      <charset val="136"/>
    </font>
    <font>
      <sz val="9"/>
      <color rgb="FF000000"/>
      <name val="Tahoma"/>
      <family val="2"/>
      <charset val="1"/>
    </font>
    <font>
      <b val="true"/>
      <sz val="9"/>
      <color rgb="FF000000"/>
      <name val="細明體"/>
      <family val="3"/>
      <charset val="136"/>
    </font>
    <font>
      <b val="true"/>
      <sz val="12"/>
      <color rgb="FF000000"/>
      <name val="細明體"/>
      <family val="3"/>
      <charset val="136"/>
    </font>
    <font>
      <b val="true"/>
      <sz val="9"/>
      <color rgb="FF000000"/>
      <name val="Tahoma"/>
      <family val="2"/>
      <charset val="1"/>
    </font>
    <font>
      <sz val="14"/>
      <name val="新細明體"/>
      <family val="1"/>
      <charset val="136"/>
    </font>
    <font>
      <sz val="14"/>
      <color rgb="FF0000FF"/>
      <name val="標楷體"/>
      <family val="4"/>
      <charset val="136"/>
    </font>
    <font>
      <sz val="12"/>
      <color rgb="FF0000FF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4"/>
      <color rgb="FF0000FF"/>
      <name val="新細明體"/>
      <family val="1"/>
      <charset val="136"/>
    </font>
    <font>
      <sz val="14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FF0000"/>
      <name val="Times New Roman"/>
      <family val="1"/>
      <charset val="1"/>
    </font>
    <font>
      <sz val="14"/>
      <color rgb="FFFF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Times New Roman"/>
      <family val="1"/>
      <charset val="1"/>
    </font>
    <font>
      <sz val="12"/>
      <color rgb="FF000000"/>
      <name val="細明體"/>
      <family val="3"/>
      <charset val="136"/>
    </font>
    <font>
      <sz val="14"/>
      <color rgb="FFFF0000"/>
      <name val="Times New Roman"/>
      <family val="1"/>
      <charset val="1"/>
    </font>
    <font>
      <b val="true"/>
      <sz val="14"/>
      <color rgb="FF7030A0"/>
      <name val="新細明體"/>
      <family val="1"/>
      <charset val="136"/>
    </font>
    <font>
      <sz val="9"/>
      <color rgb="FF000000"/>
      <name val="標楷體"/>
      <family val="4"/>
      <charset val="136"/>
    </font>
    <font>
      <sz val="16"/>
      <color rgb="FF000000"/>
      <name val="標楷體"/>
      <family val="4"/>
      <charset val="136"/>
    </font>
    <font>
      <sz val="11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  <font>
      <b val="true"/>
      <sz val="12"/>
      <color rgb="FF000000"/>
      <name val="標楷體"/>
      <family val="4"/>
      <charset val="136"/>
    </font>
    <font>
      <u val="single"/>
      <sz val="12"/>
      <color rgb="FF0000FF"/>
      <name val="新細明體"/>
      <family val="1"/>
      <charset val="136"/>
    </font>
    <font>
      <b val="true"/>
      <sz val="14"/>
      <color rgb="FF000000"/>
      <name val="標楷體"/>
      <family val="4"/>
      <charset val="136"/>
    </font>
    <font>
      <u val="single"/>
      <sz val="10"/>
      <color rgb="FF0000FF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rgb="FF969696"/>
        <bgColor rgb="FFA6A6A6"/>
      </patternFill>
    </fill>
    <fill>
      <patternFill patternType="solid">
        <fgColor rgb="FFA6A6A6"/>
        <bgColor rgb="FF969696"/>
      </patternFill>
    </fill>
    <fill>
      <patternFill patternType="solid">
        <fgColor rgb="FFFFFFCC"/>
        <bgColor rgb="FFEBF1DE"/>
      </patternFill>
    </fill>
    <fill>
      <patternFill patternType="solid">
        <fgColor rgb="FFCCFFFF"/>
        <bgColor rgb="FFCCFFFF"/>
      </patternFill>
    </fill>
    <fill>
      <patternFill patternType="solid">
        <fgColor rgb="FFEBF1DE"/>
        <bgColor rgb="FFFFFFCC"/>
      </patternFill>
    </fill>
  </fills>
  <borders count="34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medium"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0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8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4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7" fillId="0" borderId="0" xfId="21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0" xfId="21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2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2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6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3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3" borderId="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6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6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7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8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2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3" fillId="4" borderId="1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4" borderId="18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2" borderId="18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4" borderId="19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4" borderId="2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3" borderId="21" xfId="21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3" fillId="4" borderId="2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4" borderId="18" xfId="21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6" fontId="24" fillId="4" borderId="18" xfId="21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3" fillId="4" borderId="18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4" borderId="18" xfId="21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8" fontId="24" fillId="4" borderId="18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4" borderId="18" xfId="21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3" fillId="0" borderId="18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4" borderId="20" xfId="21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3" fillId="0" borderId="2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3" borderId="22" xfId="21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5" fillId="0" borderId="0" xfId="21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6" fillId="0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21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0" xfId="2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21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6" fillId="0" borderId="0" xfId="21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21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9" fontId="17" fillId="0" borderId="0" xfId="21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2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0" xfId="21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21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71" fontId="11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1" fillId="2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34" fillId="4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1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34" fillId="4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35" fillId="0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5" fillId="0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0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3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36" fillId="3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0" borderId="2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7" fillId="2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27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1" fillId="0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1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5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5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5" fillId="5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1" fillId="2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35" fillId="5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5" borderId="2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11" fillId="3" borderId="2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2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5" borderId="3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8" fillId="5" borderId="31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5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1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11" fillId="2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35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1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2" fontId="11" fillId="3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1" fontId="11" fillId="3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0" borderId="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5" fillId="0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0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1" fillId="0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11" fillId="2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35" fillId="0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1" fillId="0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2" fontId="11" fillId="3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1" fontId="11" fillId="3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0" borderId="6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1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5" fillId="0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0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1" fillId="0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11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35" fillId="0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1" fillId="0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2" fontId="11" fillId="3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1" fontId="11" fillId="3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2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30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1" fillId="2" borderId="3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1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1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9" fillId="0" borderId="3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3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36" fillId="0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6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6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5" fillId="6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1" fillId="6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35" fillId="6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6" borderId="2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11" fillId="6" borderId="2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6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6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0" fillId="6" borderId="33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3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1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6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1" fillId="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18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1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一般 2" xfId="21" builtinId="53" customBuiltin="true"/>
    <cellStyle name="*unknown*" xfId="20" builtinId="8" customBuiltin="false"/>
  </cellStyles>
  <colors>
    <indexedColors>
      <rgbColor rgb="FF000000"/>
      <rgbColor rgb="FFEBF1D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6A6A6"/>
      <rgbColor rgb="FF808080"/>
      <rgbColor rgb="FF9999FF"/>
      <rgbColor rgb="FF7030A0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hyperlink" Target="mailto:abc@gmail.com" TargetMode="External"/><Relationship Id="rId3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hyperlink" Target="mailto:abc@gmail.com" TargetMode="External"/><Relationship Id="rId3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8"/>
  <sheetViews>
    <sheetView showFormulas="false" showGridLines="true" showRowColHeaders="true" showZeros="true" rightToLeft="false" tabSelected="true" showOutlineSymbols="true" defaultGridColor="true" view="normal" topLeftCell="A7" colorId="64" zoomScale="90" zoomScaleNormal="90" zoomScalePageLayoutView="100" workbookViewId="0">
      <selection pane="topLeft" activeCell="L18" activeCellId="0" sqref="L18"/>
    </sheetView>
  </sheetViews>
  <sheetFormatPr defaultRowHeight="15.75" zeroHeight="false" outlineLevelRow="0" outlineLevelCol="0"/>
  <cols>
    <col collapsed="false" customWidth="true" hidden="false" outlineLevel="0" max="1" min="1" style="1" width="9.26"/>
    <col collapsed="false" customWidth="true" hidden="false" outlineLevel="0" max="2" min="2" style="1" width="11.25"/>
    <col collapsed="false" customWidth="true" hidden="false" outlineLevel="0" max="3" min="3" style="1" width="25.99"/>
    <col collapsed="false" customWidth="true" hidden="false" outlineLevel="0" max="4" min="4" style="1" width="9.63"/>
    <col collapsed="false" customWidth="true" hidden="false" outlineLevel="0" max="5" min="5" style="1" width="10.5"/>
    <col collapsed="false" customWidth="true" hidden="false" outlineLevel="0" max="6" min="6" style="1" width="9.75"/>
    <col collapsed="false" customWidth="true" hidden="false" outlineLevel="0" max="7" min="7" style="1" width="11.13"/>
    <col collapsed="false" customWidth="true" hidden="false" outlineLevel="0" max="8" min="8" style="1" width="10.5"/>
    <col collapsed="false" customWidth="true" hidden="false" outlineLevel="0" max="1025" min="9" style="1" width="8.99"/>
  </cols>
  <sheetData>
    <row r="1" customFormat="false" ht="33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</row>
    <row r="2" customFormat="false" ht="31.5" hidden="false" customHeight="true" outlineLevel="0" collapsed="false">
      <c r="A2" s="3" t="s">
        <v>1</v>
      </c>
      <c r="B2" s="4"/>
      <c r="C2" s="4"/>
      <c r="D2" s="5" t="s">
        <v>2</v>
      </c>
      <c r="E2" s="5"/>
      <c r="F2" s="5"/>
      <c r="G2" s="5"/>
      <c r="H2" s="6" t="s">
        <v>3</v>
      </c>
    </row>
    <row r="3" customFormat="false" ht="38.25" hidden="false" customHeight="true" outlineLevel="0" collapsed="false">
      <c r="A3" s="7" t="s">
        <v>4</v>
      </c>
      <c r="B3" s="7"/>
      <c r="C3" s="8"/>
      <c r="D3" s="9" t="s">
        <v>5</v>
      </c>
      <c r="E3" s="9"/>
      <c r="F3" s="10"/>
      <c r="G3" s="10"/>
      <c r="H3" s="10"/>
    </row>
    <row r="4" customFormat="false" ht="38.1" hidden="false" customHeight="true" outlineLevel="0" collapsed="false">
      <c r="A4" s="11" t="s">
        <v>6</v>
      </c>
      <c r="B4" s="11"/>
      <c r="C4" s="12"/>
      <c r="D4" s="13" t="s">
        <v>7</v>
      </c>
      <c r="E4" s="13"/>
      <c r="F4" s="14"/>
      <c r="G4" s="14"/>
      <c r="H4" s="14"/>
    </row>
    <row r="5" customFormat="false" ht="38.1" hidden="false" customHeight="true" outlineLevel="0" collapsed="false">
      <c r="A5" s="11" t="s">
        <v>8</v>
      </c>
      <c r="B5" s="11"/>
      <c r="C5" s="12"/>
      <c r="D5" s="13" t="s">
        <v>9</v>
      </c>
      <c r="E5" s="13"/>
      <c r="F5" s="14"/>
      <c r="G5" s="14"/>
      <c r="H5" s="14"/>
    </row>
    <row r="6" customFormat="false" ht="38.1" hidden="false" customHeight="true" outlineLevel="0" collapsed="false">
      <c r="A6" s="11" t="s">
        <v>10</v>
      </c>
      <c r="B6" s="11"/>
      <c r="C6" s="11"/>
      <c r="D6" s="15" t="s">
        <v>11</v>
      </c>
      <c r="E6" s="15"/>
      <c r="F6" s="15"/>
      <c r="G6" s="15"/>
      <c r="H6" s="15"/>
    </row>
    <row r="7" customFormat="false" ht="38.1" hidden="false" customHeight="true" outlineLevel="0" collapsed="false">
      <c r="A7" s="11" t="s">
        <v>12</v>
      </c>
      <c r="B7" s="11"/>
      <c r="C7" s="12"/>
      <c r="D7" s="13" t="s">
        <v>13</v>
      </c>
      <c r="E7" s="13"/>
      <c r="F7" s="14"/>
      <c r="G7" s="14"/>
      <c r="H7" s="14"/>
    </row>
    <row r="8" customFormat="false" ht="35.25" hidden="false" customHeight="true" outlineLevel="0" collapsed="false">
      <c r="A8" s="11" t="s">
        <v>14</v>
      </c>
      <c r="B8" s="11"/>
      <c r="C8" s="16"/>
      <c r="D8" s="16"/>
      <c r="E8" s="16"/>
      <c r="F8" s="16"/>
      <c r="G8" s="16"/>
      <c r="H8" s="16"/>
    </row>
    <row r="9" customFormat="false" ht="36" hidden="false" customHeight="true" outlineLevel="0" collapsed="false">
      <c r="A9" s="11" t="s">
        <v>15</v>
      </c>
      <c r="B9" s="13" t="s">
        <v>16</v>
      </c>
      <c r="C9" s="17"/>
      <c r="D9" s="13" t="s">
        <v>17</v>
      </c>
      <c r="E9" s="13" t="s">
        <v>16</v>
      </c>
      <c r="F9" s="18"/>
      <c r="G9" s="18"/>
      <c r="H9" s="18"/>
    </row>
    <row r="10" customFormat="false" ht="35.25" hidden="false" customHeight="true" outlineLevel="0" collapsed="false">
      <c r="A10" s="11"/>
      <c r="B10" s="13" t="s">
        <v>18</v>
      </c>
      <c r="C10" s="19"/>
      <c r="D10" s="13"/>
      <c r="E10" s="13" t="s">
        <v>18</v>
      </c>
      <c r="F10" s="14"/>
      <c r="G10" s="14"/>
      <c r="H10" s="14"/>
    </row>
    <row r="11" customFormat="false" ht="35.25" hidden="false" customHeight="true" outlineLevel="0" collapsed="false">
      <c r="A11" s="11"/>
      <c r="B11" s="13" t="s">
        <v>19</v>
      </c>
      <c r="C11" s="13"/>
      <c r="D11" s="13"/>
      <c r="E11" s="13" t="s">
        <v>19</v>
      </c>
      <c r="F11" s="14"/>
      <c r="G11" s="14"/>
      <c r="H11" s="14"/>
    </row>
    <row r="12" customFormat="false" ht="21.95" hidden="false" customHeight="true" outlineLevel="0" collapsed="false">
      <c r="A12" s="11" t="s">
        <v>20</v>
      </c>
      <c r="B12" s="11"/>
      <c r="C12" s="20" t="s">
        <v>21</v>
      </c>
      <c r="D12" s="21" t="s">
        <v>22</v>
      </c>
      <c r="E12" s="21"/>
      <c r="F12" s="22" t="s">
        <v>23</v>
      </c>
      <c r="G12" s="23"/>
      <c r="H12" s="24" t="s">
        <v>3</v>
      </c>
    </row>
    <row r="13" customFormat="false" ht="21.95" hidden="false" customHeight="true" outlineLevel="0" collapsed="false">
      <c r="A13" s="11"/>
      <c r="B13" s="11"/>
      <c r="C13" s="20"/>
      <c r="D13" s="21"/>
      <c r="E13" s="21"/>
      <c r="F13" s="22" t="s">
        <v>24</v>
      </c>
      <c r="G13" s="25" t="s">
        <v>25</v>
      </c>
      <c r="H13" s="25"/>
    </row>
    <row r="14" customFormat="false" ht="16.5" hidden="false" customHeight="false" outlineLevel="0" collapsed="false">
      <c r="A14" s="11"/>
      <c r="B14" s="11"/>
      <c r="C14" s="20"/>
      <c r="D14" s="21"/>
      <c r="E14" s="21"/>
      <c r="F14" s="22"/>
      <c r="G14" s="26" t="s">
        <v>26</v>
      </c>
      <c r="H14" s="26"/>
    </row>
    <row r="15" customFormat="false" ht="21.95" hidden="false" customHeight="true" outlineLevel="0" collapsed="false">
      <c r="A15" s="27" t="s">
        <v>27</v>
      </c>
      <c r="B15" s="27"/>
      <c r="C15" s="20" t="s">
        <v>28</v>
      </c>
      <c r="D15" s="13" t="s">
        <v>29</v>
      </c>
      <c r="E15" s="13"/>
      <c r="F15" s="22" t="s">
        <v>23</v>
      </c>
      <c r="G15" s="23"/>
      <c r="H15" s="24" t="s">
        <v>3</v>
      </c>
    </row>
    <row r="16" customFormat="false" ht="21.95" hidden="false" customHeight="true" outlineLevel="0" collapsed="false">
      <c r="A16" s="27"/>
      <c r="B16" s="27"/>
      <c r="C16" s="20"/>
      <c r="D16" s="13"/>
      <c r="E16" s="13"/>
      <c r="F16" s="22" t="s">
        <v>24</v>
      </c>
      <c r="G16" s="28" t="s">
        <v>30</v>
      </c>
      <c r="H16" s="28"/>
    </row>
    <row r="17" customFormat="false" ht="16.5" hidden="false" customHeight="false" outlineLevel="0" collapsed="false">
      <c r="A17" s="27"/>
      <c r="B17" s="27"/>
      <c r="C17" s="20"/>
      <c r="D17" s="13"/>
      <c r="E17" s="13"/>
      <c r="F17" s="22"/>
      <c r="G17" s="29" t="s">
        <v>31</v>
      </c>
      <c r="H17" s="29"/>
    </row>
    <row r="18" customFormat="false" ht="342.75" hidden="false" customHeight="true" outlineLevel="0" collapsed="false">
      <c r="A18" s="30" t="s">
        <v>32</v>
      </c>
      <c r="B18" s="31" t="s">
        <v>33</v>
      </c>
      <c r="C18" s="31"/>
      <c r="D18" s="31"/>
      <c r="E18" s="31"/>
      <c r="F18" s="31"/>
      <c r="G18" s="31"/>
      <c r="H18" s="31"/>
    </row>
  </sheetData>
  <mergeCells count="38">
    <mergeCell ref="A1:H1"/>
    <mergeCell ref="B2:C2"/>
    <mergeCell ref="D2:E2"/>
    <mergeCell ref="F2:G2"/>
    <mergeCell ref="A3:B3"/>
    <mergeCell ref="D3:E3"/>
    <mergeCell ref="F3:H3"/>
    <mergeCell ref="A4:B4"/>
    <mergeCell ref="D4:E4"/>
    <mergeCell ref="F4:H4"/>
    <mergeCell ref="A5:B5"/>
    <mergeCell ref="D5:E5"/>
    <mergeCell ref="F5:H5"/>
    <mergeCell ref="A6:C6"/>
    <mergeCell ref="D6:H6"/>
    <mergeCell ref="A7:B7"/>
    <mergeCell ref="D7:E7"/>
    <mergeCell ref="F7:H7"/>
    <mergeCell ref="A8:B8"/>
    <mergeCell ref="C8:H8"/>
    <mergeCell ref="A9:A11"/>
    <mergeCell ref="D9:D11"/>
    <mergeCell ref="F9:H9"/>
    <mergeCell ref="F10:H10"/>
    <mergeCell ref="F11:H11"/>
    <mergeCell ref="A12:B14"/>
    <mergeCell ref="C12:C14"/>
    <mergeCell ref="D12:E14"/>
    <mergeCell ref="F13:F14"/>
    <mergeCell ref="G13:H13"/>
    <mergeCell ref="G14:H14"/>
    <mergeCell ref="A15:B17"/>
    <mergeCell ref="C15:C17"/>
    <mergeCell ref="D15:E17"/>
    <mergeCell ref="F16:F17"/>
    <mergeCell ref="G16:H16"/>
    <mergeCell ref="G17:H17"/>
    <mergeCell ref="B18:H18"/>
  </mergeCells>
  <dataValidations count="2">
    <dataValidation allowBlank="true" error="輸入格式錯誤" operator="between" showDropDown="false" showErrorMessage="true" showInputMessage="true" sqref="C10 F10:H10" type="textLength">
      <formula1>5</formula1>
      <formula2>5</formula2>
    </dataValidation>
    <dataValidation allowBlank="true" operator="between" showDropDown="false" showErrorMessage="true" showInputMessage="true" sqref="F3:H3" type="list">
      <formula1>僑居國</formula1>
      <formula2>0</formula2>
    </dataValidation>
  </dataValidations>
  <printOptions headings="false" gridLines="false" gridLinesSet="true" horizontalCentered="true" verticalCentered="false"/>
  <pageMargins left="0.39375" right="0.315277777777778" top="0.590277777777778" bottom="0.39375" header="0.511805555555555" footer="0.511805555555555"/>
  <pageSetup paperSize="9" scale="93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true"/>
  </sheetPr>
  <dimension ref="A1:AC212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K3" activeCellId="0" sqref="K3"/>
    </sheetView>
  </sheetViews>
  <sheetFormatPr defaultRowHeight="18.75" zeroHeight="false" outlineLevelRow="0" outlineLevelCol="0"/>
  <cols>
    <col collapsed="false" customWidth="true" hidden="false" outlineLevel="0" max="1" min="1" style="32" width="30.62"/>
    <col collapsed="false" customWidth="true" hidden="false" outlineLevel="0" max="3" min="2" style="32" width="9.5"/>
    <col collapsed="false" customWidth="true" hidden="true" outlineLevel="0" max="4" min="4" style="33" width="6.74"/>
    <col collapsed="false" customWidth="true" hidden="true" outlineLevel="0" max="5" min="5" style="32" width="9.5"/>
    <col collapsed="false" customWidth="true" hidden="false" outlineLevel="0" max="6" min="6" style="32" width="9.26"/>
    <col collapsed="false" customWidth="true" hidden="false" outlineLevel="0" max="7" min="7" style="32" width="12.62"/>
    <col collapsed="false" customWidth="true" hidden="false" outlineLevel="0" max="8" min="8" style="32" width="15.63"/>
    <col collapsed="false" customWidth="true" hidden="false" outlineLevel="0" max="9" min="9" style="32" width="16.62"/>
    <col collapsed="false" customWidth="true" hidden="false" outlineLevel="0" max="10" min="10" style="32" width="15.63"/>
    <col collapsed="false" customWidth="true" hidden="false" outlineLevel="0" max="11" min="11" style="32" width="20.63"/>
    <col collapsed="false" customWidth="true" hidden="true" outlineLevel="0" max="12" min="12" style="32" width="10.62"/>
    <col collapsed="false" customWidth="true" hidden="false" outlineLevel="0" max="13" min="13" style="32" width="16.62"/>
    <col collapsed="false" customWidth="true" hidden="false" outlineLevel="0" max="14" min="14" style="32" width="15.63"/>
    <col collapsed="false" customWidth="true" hidden="false" outlineLevel="0" max="15" min="15" style="32" width="22.13"/>
    <col collapsed="false" customWidth="true" hidden="false" outlineLevel="0" max="16" min="16" style="32" width="10.62"/>
    <col collapsed="false" customWidth="true" hidden="false" outlineLevel="0" max="17" min="17" style="32" width="8.62"/>
    <col collapsed="false" customWidth="true" hidden="false" outlineLevel="0" max="19" min="18" style="32" width="10.62"/>
    <col collapsed="false" customWidth="true" hidden="false" outlineLevel="0" max="20" min="20" style="32" width="8.62"/>
    <col collapsed="false" customWidth="true" hidden="false" outlineLevel="0" max="21" min="21" style="32" width="11"/>
    <col collapsed="false" customWidth="true" hidden="false" outlineLevel="0" max="23" min="22" style="32" width="10.75"/>
    <col collapsed="false" customWidth="true" hidden="false" outlineLevel="0" max="24" min="24" style="32" width="10.62"/>
    <col collapsed="false" customWidth="true" hidden="true" outlineLevel="0" max="25" min="25" style="32" width="10.62"/>
    <col collapsed="false" customWidth="true" hidden="false" outlineLevel="0" max="27" min="26" style="32" width="10.75"/>
    <col collapsed="false" customWidth="true" hidden="false" outlineLevel="0" max="28" min="28" style="32" width="10.62"/>
    <col collapsed="false" customWidth="true" hidden="true" outlineLevel="0" max="29" min="29" style="32" width="10.62"/>
    <col collapsed="false" customWidth="true" hidden="false" outlineLevel="0" max="1025" min="30" style="32" width="11"/>
  </cols>
  <sheetData>
    <row r="1" customFormat="false" ht="20.1" hidden="false" customHeight="true" outlineLevel="0" collapsed="false">
      <c r="A1" s="34" t="s">
        <v>34</v>
      </c>
      <c r="B1" s="35" t="s">
        <v>35</v>
      </c>
      <c r="C1" s="36" t="s">
        <v>36</v>
      </c>
      <c r="D1" s="37" t="s">
        <v>37</v>
      </c>
      <c r="E1" s="38" t="s">
        <v>38</v>
      </c>
      <c r="F1" s="36" t="s">
        <v>5</v>
      </c>
      <c r="G1" s="35" t="s">
        <v>6</v>
      </c>
      <c r="H1" s="35" t="s">
        <v>7</v>
      </c>
      <c r="I1" s="35" t="s">
        <v>8</v>
      </c>
      <c r="J1" s="35" t="s">
        <v>9</v>
      </c>
      <c r="K1" s="39" t="s">
        <v>39</v>
      </c>
      <c r="L1" s="40"/>
      <c r="M1" s="35" t="s">
        <v>12</v>
      </c>
      <c r="N1" s="35" t="s">
        <v>13</v>
      </c>
      <c r="O1" s="36" t="s">
        <v>14</v>
      </c>
      <c r="P1" s="36" t="s">
        <v>40</v>
      </c>
      <c r="Q1" s="36"/>
      <c r="R1" s="36"/>
      <c r="S1" s="36" t="s">
        <v>41</v>
      </c>
      <c r="T1" s="36"/>
      <c r="U1" s="36"/>
      <c r="V1" s="36" t="s">
        <v>42</v>
      </c>
      <c r="W1" s="36"/>
      <c r="X1" s="36"/>
      <c r="Y1" s="40"/>
      <c r="Z1" s="36" t="s">
        <v>43</v>
      </c>
      <c r="AA1" s="36"/>
      <c r="AB1" s="36"/>
      <c r="AC1" s="41"/>
    </row>
    <row r="2" s="46" customFormat="true" ht="33" hidden="false" customHeight="true" outlineLevel="0" collapsed="false">
      <c r="A2" s="34"/>
      <c r="B2" s="35"/>
      <c r="C2" s="36"/>
      <c r="D2" s="37"/>
      <c r="E2" s="38"/>
      <c r="F2" s="36"/>
      <c r="G2" s="35"/>
      <c r="H2" s="35"/>
      <c r="I2" s="35"/>
      <c r="J2" s="35"/>
      <c r="K2" s="39"/>
      <c r="L2" s="42" t="s">
        <v>39</v>
      </c>
      <c r="M2" s="35"/>
      <c r="N2" s="35"/>
      <c r="O2" s="36" t="s">
        <v>14</v>
      </c>
      <c r="P2" s="43" t="s">
        <v>16</v>
      </c>
      <c r="Q2" s="43" t="s">
        <v>18</v>
      </c>
      <c r="R2" s="43" t="s">
        <v>19</v>
      </c>
      <c r="S2" s="43" t="s">
        <v>16</v>
      </c>
      <c r="T2" s="43" t="s">
        <v>18</v>
      </c>
      <c r="U2" s="43" t="s">
        <v>19</v>
      </c>
      <c r="V2" s="43" t="s">
        <v>44</v>
      </c>
      <c r="W2" s="43" t="s">
        <v>45</v>
      </c>
      <c r="X2" s="44" t="s">
        <v>46</v>
      </c>
      <c r="Y2" s="42" t="s">
        <v>46</v>
      </c>
      <c r="Z2" s="43" t="s">
        <v>47</v>
      </c>
      <c r="AA2" s="43" t="s">
        <v>48</v>
      </c>
      <c r="AB2" s="44" t="s">
        <v>49</v>
      </c>
      <c r="AC2" s="45" t="s">
        <v>49</v>
      </c>
    </row>
    <row r="3" s="46" customFormat="true" ht="39.95" hidden="false" customHeight="true" outlineLevel="0" collapsed="false">
      <c r="A3" s="47" t="e">
        <f aca="false">IF(慶賀團團冊,TRUE())</f>
        <v>#N/A</v>
      </c>
      <c r="B3" s="48" t="e">
        <f aca="false">IF(慶賀團團冊,TRUE())</f>
        <v>#N/A</v>
      </c>
      <c r="C3" s="48" t="e">
        <f aca="false">IF(慶賀團團冊,TRUE())</f>
        <v>#N/A</v>
      </c>
      <c r="D3" s="49" t="e">
        <f aca="false">VLOOKUP($F$3,$A$10:$C$212,2,0)</f>
        <v>#N/A</v>
      </c>
      <c r="E3" s="49" t="e">
        <f aca="false">VLOOKUP($F$3,$A$10:$C$212,3,0)</f>
        <v>#N/A</v>
      </c>
      <c r="F3" s="48" t="e">
        <f aca="false">IF(慶賀團團冊,TRUE())</f>
        <v>#N/A</v>
      </c>
      <c r="G3" s="48" t="e">
        <f aca="false">IF(慶賀團團冊,TRUE())</f>
        <v>#N/A</v>
      </c>
      <c r="H3" s="48" t="e">
        <f aca="false">IF(慶賀團團冊,TRUE())</f>
        <v>#N/A</v>
      </c>
      <c r="I3" s="48" t="e">
        <f aca="false">IF(慶賀團團冊,TRUE())</f>
        <v>#N/A</v>
      </c>
      <c r="J3" s="50" t="e">
        <f aca="false">IF(慶賀團團冊,TRUE())</f>
        <v>#N/A</v>
      </c>
      <c r="K3" s="51"/>
      <c r="L3" s="52" t="str">
        <f aca="false">IF(K3="是",1,IF(K3="否",2,""))</f>
        <v/>
      </c>
      <c r="M3" s="53" t="e">
        <f aca="false">IF(慶賀團團冊,TRUE())</f>
        <v>#N/A</v>
      </c>
      <c r="N3" s="48" t="e">
        <f aca="false">IF(慶賀團團冊,TRUE())</f>
        <v>#N/A</v>
      </c>
      <c r="O3" s="54" t="e">
        <f aca="false">IF(慶賀團團冊,TRUE())</f>
        <v>#N/A</v>
      </c>
      <c r="P3" s="55" t="e">
        <f aca="false">IF(慶賀團團冊,TRUE())</f>
        <v>#N/A</v>
      </c>
      <c r="Q3" s="56" t="e">
        <f aca="false">IF(慶賀團團冊,TRUE())</f>
        <v>#N/A</v>
      </c>
      <c r="R3" s="57" t="e">
        <f aca="false">IF(慶賀團團冊,TRUE())</f>
        <v>#N/A</v>
      </c>
      <c r="S3" s="55" t="e">
        <f aca="false">IF(慶賀團團冊,TRUE())</f>
        <v>#N/A</v>
      </c>
      <c r="T3" s="58" t="e">
        <f aca="false">IF(慶賀團團冊,TRUE())</f>
        <v>#N/A</v>
      </c>
      <c r="U3" s="59" t="e">
        <f aca="false">IF(慶賀團團冊,TRUE())</f>
        <v>#N/A</v>
      </c>
      <c r="V3" s="60" t="str">
        <f aca="false">IF(W3&gt;0,"Y","N")</f>
        <v>N</v>
      </c>
      <c r="W3" s="50" t="e">
        <f aca="false">IF(慶賀團團冊,TRUE())</f>
        <v>#N/A</v>
      </c>
      <c r="X3" s="61"/>
      <c r="Y3" s="52" t="str">
        <f aca="false">IF(X3="旅行社派車",1,IF(X3="自備交通工具",2,""))</f>
        <v/>
      </c>
      <c r="Z3" s="62" t="str">
        <f aca="false">IF(AA3&gt;0,"Y","N")</f>
        <v>N</v>
      </c>
      <c r="AA3" s="50" t="e">
        <f aca="false">IF(慶賀團團冊,TRUE())</f>
        <v>#N/A</v>
      </c>
      <c r="AB3" s="61"/>
      <c r="AC3" s="63" t="str">
        <f aca="false">IF(AB3="旅行社派車",1,IF(AB3="自備交通工具",2,""))</f>
        <v/>
      </c>
    </row>
    <row r="4" customFormat="false" ht="19.5" hidden="false" customHeight="false" outlineLevel="0" collapsed="false">
      <c r="E4" s="64" t="e">
        <f aca="false">IF(F3=慶賀團團冊,TRUE())</f>
        <v>#N/A</v>
      </c>
      <c r="K4" s="65" t="s">
        <v>50</v>
      </c>
      <c r="L4" s="66"/>
      <c r="S4" s="67"/>
      <c r="X4" s="65" t="s">
        <v>50</v>
      </c>
      <c r="Y4" s="66"/>
      <c r="AB4" s="65" t="s">
        <v>50</v>
      </c>
      <c r="AC4" s="66"/>
    </row>
    <row r="5" customFormat="false" ht="18.75" hidden="false" customHeight="false" outlineLevel="0" collapsed="false">
      <c r="B5" s="68"/>
      <c r="C5" s="69"/>
      <c r="D5" s="70"/>
      <c r="F5" s="69"/>
      <c r="G5" s="69"/>
      <c r="H5" s="68"/>
      <c r="I5" s="69"/>
      <c r="J5" s="68"/>
      <c r="K5" s="68"/>
      <c r="M5" s="69"/>
      <c r="N5" s="68"/>
      <c r="S5" s="67"/>
      <c r="V5" s="68"/>
      <c r="W5" s="68"/>
      <c r="Z5" s="68"/>
      <c r="AA5" s="68"/>
    </row>
    <row r="6" customFormat="false" ht="18.75" hidden="false" customHeight="false" outlineLevel="0" collapsed="false">
      <c r="E6" s="46"/>
      <c r="S6" s="67"/>
    </row>
    <row r="7" customFormat="false" ht="18.75" hidden="false" customHeight="false" outlineLevel="0" collapsed="false">
      <c r="B7" s="71"/>
    </row>
    <row r="8" customFormat="false" ht="18.75" hidden="false" customHeight="false" outlineLevel="0" collapsed="false">
      <c r="B8" s="71"/>
    </row>
    <row r="9" customFormat="false" ht="18.75" hidden="false" customHeight="false" outlineLevel="0" collapsed="false">
      <c r="B9" s="71"/>
      <c r="E9" s="72"/>
    </row>
    <row r="10" s="32" customFormat="true" ht="18.75" hidden="true" customHeight="false" outlineLevel="0" collapsed="false">
      <c r="A10" s="73" t="s">
        <v>51</v>
      </c>
      <c r="B10" s="74" t="s">
        <v>52</v>
      </c>
      <c r="C10" s="74" t="s">
        <v>53</v>
      </c>
      <c r="E10" s="75"/>
      <c r="F10" s="76"/>
    </row>
    <row r="11" s="32" customFormat="true" ht="18.75" hidden="true" customHeight="false" outlineLevel="0" collapsed="false">
      <c r="A11" s="73" t="s">
        <v>54</v>
      </c>
      <c r="B11" s="74" t="s">
        <v>55</v>
      </c>
      <c r="C11" s="74" t="s">
        <v>56</v>
      </c>
      <c r="E11" s="75"/>
      <c r="F11" s="76"/>
    </row>
    <row r="12" s="32" customFormat="true" ht="18.75" hidden="true" customHeight="false" outlineLevel="0" collapsed="false">
      <c r="A12" s="73" t="s">
        <v>57</v>
      </c>
      <c r="B12" s="74" t="s">
        <v>58</v>
      </c>
      <c r="C12" s="74" t="s">
        <v>59</v>
      </c>
      <c r="E12" s="75"/>
      <c r="F12" s="76"/>
    </row>
    <row r="13" s="32" customFormat="true" ht="18.75" hidden="true" customHeight="false" outlineLevel="0" collapsed="false">
      <c r="A13" s="73" t="s">
        <v>60</v>
      </c>
      <c r="B13" s="74" t="s">
        <v>61</v>
      </c>
      <c r="C13" s="74" t="s">
        <v>62</v>
      </c>
      <c r="E13" s="75"/>
      <c r="F13" s="76"/>
    </row>
    <row r="14" s="32" customFormat="true" ht="18.75" hidden="true" customHeight="false" outlineLevel="0" collapsed="false">
      <c r="A14" s="73" t="s">
        <v>63</v>
      </c>
      <c r="B14" s="74" t="s">
        <v>55</v>
      </c>
      <c r="C14" s="74" t="s">
        <v>64</v>
      </c>
      <c r="E14" s="75"/>
      <c r="F14" s="76"/>
    </row>
    <row r="15" s="32" customFormat="true" ht="18.75" hidden="true" customHeight="false" outlineLevel="0" collapsed="false">
      <c r="A15" s="73" t="s">
        <v>65</v>
      </c>
      <c r="B15" s="74" t="s">
        <v>58</v>
      </c>
      <c r="C15" s="74" t="s">
        <v>66</v>
      </c>
      <c r="E15" s="75"/>
      <c r="F15" s="76"/>
    </row>
    <row r="16" s="32" customFormat="true" ht="18.75" hidden="true" customHeight="false" outlineLevel="0" collapsed="false">
      <c r="A16" s="77" t="s">
        <v>67</v>
      </c>
      <c r="B16" s="74" t="s">
        <v>68</v>
      </c>
      <c r="C16" s="74" t="s">
        <v>69</v>
      </c>
      <c r="E16" s="75"/>
      <c r="F16" s="76"/>
    </row>
    <row r="17" s="32" customFormat="true" ht="18.75" hidden="true" customHeight="false" outlineLevel="0" collapsed="false">
      <c r="A17" s="73" t="s">
        <v>70</v>
      </c>
      <c r="B17" s="74" t="s">
        <v>52</v>
      </c>
      <c r="C17" s="74" t="s">
        <v>71</v>
      </c>
      <c r="E17" s="75"/>
      <c r="F17" s="76"/>
    </row>
    <row r="18" s="32" customFormat="true" ht="18.75" hidden="true" customHeight="false" outlineLevel="0" collapsed="false">
      <c r="A18" s="73" t="s">
        <v>72</v>
      </c>
      <c r="B18" s="74" t="s">
        <v>68</v>
      </c>
      <c r="C18" s="74" t="s">
        <v>73</v>
      </c>
      <c r="E18" s="75"/>
      <c r="F18" s="76"/>
    </row>
    <row r="19" s="32" customFormat="true" ht="18.75" hidden="true" customHeight="false" outlineLevel="0" collapsed="false">
      <c r="A19" s="73" t="s">
        <v>74</v>
      </c>
      <c r="B19" s="74" t="s">
        <v>61</v>
      </c>
      <c r="C19" s="74" t="s">
        <v>75</v>
      </c>
      <c r="E19" s="75"/>
      <c r="F19" s="76"/>
    </row>
    <row r="20" s="32" customFormat="true" ht="18.75" hidden="true" customHeight="false" outlineLevel="0" collapsed="false">
      <c r="A20" s="73" t="s">
        <v>76</v>
      </c>
      <c r="B20" s="74" t="s">
        <v>55</v>
      </c>
      <c r="C20" s="74" t="s">
        <v>77</v>
      </c>
      <c r="E20" s="75"/>
      <c r="F20" s="76"/>
    </row>
    <row r="21" s="32" customFormat="true" ht="18.75" hidden="true" customHeight="false" outlineLevel="0" collapsed="false">
      <c r="A21" s="73" t="s">
        <v>78</v>
      </c>
      <c r="B21" s="74" t="s">
        <v>68</v>
      </c>
      <c r="C21" s="74" t="s">
        <v>79</v>
      </c>
      <c r="E21" s="75"/>
      <c r="F21" s="76"/>
    </row>
    <row r="22" s="32" customFormat="true" ht="18.75" hidden="true" customHeight="false" outlineLevel="0" collapsed="false">
      <c r="A22" s="73" t="s">
        <v>80</v>
      </c>
      <c r="B22" s="74" t="s">
        <v>52</v>
      </c>
      <c r="C22" s="74" t="s">
        <v>81</v>
      </c>
      <c r="E22" s="75"/>
      <c r="F22" s="76"/>
    </row>
    <row r="23" s="32" customFormat="true" ht="18.75" hidden="true" customHeight="false" outlineLevel="0" collapsed="false">
      <c r="A23" s="73" t="s">
        <v>82</v>
      </c>
      <c r="B23" s="74" t="s">
        <v>52</v>
      </c>
      <c r="C23" s="74" t="s">
        <v>83</v>
      </c>
      <c r="E23" s="75"/>
      <c r="F23" s="76"/>
    </row>
    <row r="24" s="32" customFormat="true" ht="18.75" hidden="true" customHeight="false" outlineLevel="0" collapsed="false">
      <c r="A24" s="73" t="s">
        <v>84</v>
      </c>
      <c r="B24" s="74" t="s">
        <v>52</v>
      </c>
      <c r="C24" s="74" t="s">
        <v>85</v>
      </c>
      <c r="E24" s="75"/>
      <c r="F24" s="76"/>
    </row>
    <row r="25" s="32" customFormat="true" ht="18.75" hidden="true" customHeight="false" outlineLevel="0" collapsed="false">
      <c r="A25" s="73" t="s">
        <v>86</v>
      </c>
      <c r="B25" s="74" t="s">
        <v>68</v>
      </c>
      <c r="C25" s="74" t="s">
        <v>87</v>
      </c>
      <c r="E25" s="75"/>
      <c r="F25" s="76"/>
    </row>
    <row r="26" s="32" customFormat="true" ht="18.75" hidden="true" customHeight="false" outlineLevel="0" collapsed="false">
      <c r="A26" s="73" t="s">
        <v>88</v>
      </c>
      <c r="B26" s="74" t="s">
        <v>55</v>
      </c>
      <c r="C26" s="74" t="s">
        <v>89</v>
      </c>
      <c r="E26" s="75"/>
      <c r="F26" s="76"/>
    </row>
    <row r="27" s="32" customFormat="true" ht="18.75" hidden="true" customHeight="false" outlineLevel="0" collapsed="false">
      <c r="A27" s="73" t="s">
        <v>90</v>
      </c>
      <c r="B27" s="74" t="s">
        <v>52</v>
      </c>
      <c r="C27" s="74" t="s">
        <v>91</v>
      </c>
      <c r="E27" s="75"/>
      <c r="F27" s="76"/>
    </row>
    <row r="28" s="32" customFormat="true" ht="18.75" hidden="true" customHeight="false" outlineLevel="0" collapsed="false">
      <c r="A28" s="73" t="s">
        <v>92</v>
      </c>
      <c r="B28" s="74" t="s">
        <v>68</v>
      </c>
      <c r="C28" s="74" t="s">
        <v>93</v>
      </c>
      <c r="E28" s="75"/>
      <c r="F28" s="76"/>
    </row>
    <row r="29" s="32" customFormat="true" ht="18.75" hidden="true" customHeight="false" outlineLevel="0" collapsed="false">
      <c r="A29" s="73" t="s">
        <v>94</v>
      </c>
      <c r="B29" s="74" t="s">
        <v>55</v>
      </c>
      <c r="C29" s="74" t="s">
        <v>95</v>
      </c>
      <c r="E29" s="75"/>
      <c r="F29" s="76"/>
    </row>
    <row r="30" s="32" customFormat="true" ht="18.75" hidden="true" customHeight="false" outlineLevel="0" collapsed="false">
      <c r="A30" s="73" t="s">
        <v>96</v>
      </c>
      <c r="B30" s="74" t="s">
        <v>58</v>
      </c>
      <c r="C30" s="74" t="s">
        <v>97</v>
      </c>
      <c r="E30" s="75"/>
      <c r="F30" s="76"/>
    </row>
    <row r="31" s="32" customFormat="true" ht="18.75" hidden="true" customHeight="false" outlineLevel="0" collapsed="false">
      <c r="A31" s="73" t="s">
        <v>98</v>
      </c>
      <c r="B31" s="74" t="s">
        <v>68</v>
      </c>
      <c r="C31" s="74" t="s">
        <v>99</v>
      </c>
      <c r="E31" s="75"/>
      <c r="F31" s="76"/>
    </row>
    <row r="32" s="32" customFormat="true" ht="18.75" hidden="true" customHeight="false" outlineLevel="0" collapsed="false">
      <c r="A32" s="73" t="s">
        <v>100</v>
      </c>
      <c r="B32" s="74" t="s">
        <v>68</v>
      </c>
      <c r="C32" s="74" t="s">
        <v>101</v>
      </c>
      <c r="E32" s="75"/>
      <c r="F32" s="76"/>
    </row>
    <row r="33" s="32" customFormat="true" ht="18.75" hidden="true" customHeight="false" outlineLevel="0" collapsed="false">
      <c r="A33" s="73" t="s">
        <v>102</v>
      </c>
      <c r="B33" s="74" t="s">
        <v>61</v>
      </c>
      <c r="C33" s="74" t="s">
        <v>103</v>
      </c>
      <c r="E33" s="75"/>
      <c r="F33" s="76"/>
    </row>
    <row r="34" s="32" customFormat="true" ht="18.75" hidden="true" customHeight="false" outlineLevel="0" collapsed="false">
      <c r="A34" s="73" t="s">
        <v>104</v>
      </c>
      <c r="B34" s="74" t="s">
        <v>52</v>
      </c>
      <c r="C34" s="74" t="s">
        <v>105</v>
      </c>
      <c r="E34" s="75"/>
      <c r="F34" s="76"/>
    </row>
    <row r="35" s="32" customFormat="true" ht="18.75" hidden="true" customHeight="false" outlineLevel="0" collapsed="false">
      <c r="A35" s="73" t="s">
        <v>106</v>
      </c>
      <c r="B35" s="74" t="s">
        <v>55</v>
      </c>
      <c r="C35" s="74" t="s">
        <v>107</v>
      </c>
      <c r="E35" s="75"/>
      <c r="F35" s="76"/>
    </row>
    <row r="36" s="32" customFormat="true" ht="18.75" hidden="true" customHeight="false" outlineLevel="0" collapsed="false">
      <c r="A36" s="73" t="s">
        <v>108</v>
      </c>
      <c r="B36" s="74" t="s">
        <v>52</v>
      </c>
      <c r="C36" s="74" t="s">
        <v>109</v>
      </c>
      <c r="E36" s="75"/>
      <c r="F36" s="76"/>
    </row>
    <row r="37" s="32" customFormat="true" ht="18.75" hidden="true" customHeight="false" outlineLevel="0" collapsed="false">
      <c r="A37" s="77" t="s">
        <v>110</v>
      </c>
      <c r="B37" s="74" t="s">
        <v>58</v>
      </c>
      <c r="C37" s="74" t="s">
        <v>111</v>
      </c>
      <c r="E37" s="75"/>
      <c r="F37" s="76"/>
    </row>
    <row r="38" s="32" customFormat="true" ht="18.75" hidden="true" customHeight="false" outlineLevel="0" collapsed="false">
      <c r="A38" s="73" t="s">
        <v>112</v>
      </c>
      <c r="B38" s="74" t="s">
        <v>55</v>
      </c>
      <c r="C38" s="74" t="s">
        <v>113</v>
      </c>
      <c r="E38" s="75"/>
      <c r="F38" s="76"/>
    </row>
    <row r="39" s="32" customFormat="true" ht="18.75" hidden="true" customHeight="false" outlineLevel="0" collapsed="false">
      <c r="A39" s="73" t="s">
        <v>114</v>
      </c>
      <c r="B39" s="74" t="s">
        <v>52</v>
      </c>
      <c r="C39" s="74" t="s">
        <v>115</v>
      </c>
      <c r="E39" s="75"/>
      <c r="F39" s="76"/>
    </row>
    <row r="40" s="32" customFormat="true" ht="18.75" hidden="true" customHeight="false" outlineLevel="0" collapsed="false">
      <c r="A40" s="73" t="s">
        <v>116</v>
      </c>
      <c r="B40" s="74" t="s">
        <v>58</v>
      </c>
      <c r="C40" s="74" t="s">
        <v>117</v>
      </c>
      <c r="E40" s="75"/>
      <c r="F40" s="76"/>
    </row>
    <row r="41" s="32" customFormat="true" ht="18.75" hidden="true" customHeight="false" outlineLevel="0" collapsed="false">
      <c r="A41" s="73" t="s">
        <v>118</v>
      </c>
      <c r="B41" s="74" t="s">
        <v>119</v>
      </c>
      <c r="C41" s="74" t="s">
        <v>120</v>
      </c>
      <c r="E41" s="75"/>
      <c r="F41" s="76"/>
    </row>
    <row r="42" s="32" customFormat="true" ht="18.75" hidden="true" customHeight="false" outlineLevel="0" collapsed="false">
      <c r="A42" s="73" t="s">
        <v>121</v>
      </c>
      <c r="B42" s="74" t="s">
        <v>58</v>
      </c>
      <c r="C42" s="74" t="s">
        <v>122</v>
      </c>
      <c r="E42" s="75"/>
      <c r="F42" s="76"/>
    </row>
    <row r="43" s="32" customFormat="true" ht="18.75" hidden="true" customHeight="false" outlineLevel="0" collapsed="false">
      <c r="A43" s="73" t="s">
        <v>123</v>
      </c>
      <c r="B43" s="74" t="s">
        <v>58</v>
      </c>
      <c r="C43" s="74" t="s">
        <v>124</v>
      </c>
      <c r="E43" s="75"/>
      <c r="F43" s="76"/>
    </row>
    <row r="44" s="32" customFormat="true" ht="18.75" hidden="true" customHeight="false" outlineLevel="0" collapsed="false">
      <c r="A44" s="73" t="s">
        <v>125</v>
      </c>
      <c r="B44" s="74" t="s">
        <v>52</v>
      </c>
      <c r="C44" s="74" t="s">
        <v>126</v>
      </c>
      <c r="E44" s="75"/>
      <c r="F44" s="76"/>
    </row>
    <row r="45" s="32" customFormat="true" ht="18.75" hidden="true" customHeight="false" outlineLevel="0" collapsed="false">
      <c r="A45" s="73" t="s">
        <v>127</v>
      </c>
      <c r="B45" s="74" t="s">
        <v>58</v>
      </c>
      <c r="C45" s="74" t="s">
        <v>128</v>
      </c>
      <c r="E45" s="75"/>
      <c r="F45" s="76"/>
    </row>
    <row r="46" s="32" customFormat="true" ht="18.75" hidden="true" customHeight="false" outlineLevel="0" collapsed="false">
      <c r="A46" s="73" t="s">
        <v>129</v>
      </c>
      <c r="B46" s="74" t="s">
        <v>68</v>
      </c>
      <c r="C46" s="74" t="s">
        <v>130</v>
      </c>
      <c r="E46" s="75"/>
      <c r="F46" s="76"/>
    </row>
    <row r="47" customFormat="false" ht="18.75" hidden="true" customHeight="false" outlineLevel="0" collapsed="false">
      <c r="A47" s="78" t="s">
        <v>131</v>
      </c>
      <c r="B47" s="79" t="s">
        <v>52</v>
      </c>
      <c r="C47" s="80" t="s">
        <v>132</v>
      </c>
      <c r="D47" s="69"/>
      <c r="E47" s="81"/>
      <c r="F47" s="82" t="s">
        <v>133</v>
      </c>
      <c r="G47" s="83" t="s">
        <v>134</v>
      </c>
    </row>
    <row r="48" s="32" customFormat="true" ht="18.75" hidden="true" customHeight="false" outlineLevel="0" collapsed="false">
      <c r="A48" s="84" t="s">
        <v>135</v>
      </c>
      <c r="B48" s="79" t="s">
        <v>52</v>
      </c>
      <c r="C48" s="79" t="s">
        <v>136</v>
      </c>
      <c r="E48" s="75"/>
      <c r="F48" s="76"/>
    </row>
    <row r="49" customFormat="false" ht="18.75" hidden="true" customHeight="false" outlineLevel="0" collapsed="false">
      <c r="A49" s="78" t="s">
        <v>137</v>
      </c>
      <c r="B49" s="79" t="s">
        <v>52</v>
      </c>
      <c r="C49" s="80" t="s">
        <v>138</v>
      </c>
      <c r="D49" s="69"/>
      <c r="E49" s="81"/>
      <c r="F49" s="82" t="s">
        <v>133</v>
      </c>
      <c r="G49" s="83" t="s">
        <v>134</v>
      </c>
    </row>
    <row r="50" s="32" customFormat="true" ht="18.75" hidden="true" customHeight="false" outlineLevel="0" collapsed="false">
      <c r="A50" s="73" t="s">
        <v>139</v>
      </c>
      <c r="B50" s="74" t="s">
        <v>52</v>
      </c>
      <c r="C50" s="74" t="s">
        <v>140</v>
      </c>
      <c r="E50" s="75"/>
      <c r="F50" s="76"/>
    </row>
    <row r="51" s="32" customFormat="true" ht="18.75" hidden="true" customHeight="false" outlineLevel="0" collapsed="false">
      <c r="A51" s="73" t="s">
        <v>141</v>
      </c>
      <c r="B51" s="74" t="s">
        <v>68</v>
      </c>
      <c r="C51" s="74" t="s">
        <v>142</v>
      </c>
      <c r="E51" s="75"/>
      <c r="F51" s="76"/>
    </row>
    <row r="52" s="32" customFormat="true" ht="18.75" hidden="true" customHeight="false" outlineLevel="0" collapsed="false">
      <c r="A52" s="73" t="s">
        <v>143</v>
      </c>
      <c r="B52" s="74" t="s">
        <v>58</v>
      </c>
      <c r="C52" s="74" t="s">
        <v>144</v>
      </c>
      <c r="E52" s="75"/>
      <c r="F52" s="76"/>
    </row>
    <row r="53" s="32" customFormat="true" ht="18.75" hidden="true" customHeight="false" outlineLevel="0" collapsed="false">
      <c r="A53" s="73" t="s">
        <v>145</v>
      </c>
      <c r="B53" s="74" t="s">
        <v>58</v>
      </c>
      <c r="C53" s="74" t="s">
        <v>146</v>
      </c>
      <c r="E53" s="75"/>
      <c r="F53" s="76"/>
    </row>
    <row r="54" s="32" customFormat="true" ht="18.75" hidden="true" customHeight="false" outlineLevel="0" collapsed="false">
      <c r="A54" s="73" t="s">
        <v>147</v>
      </c>
      <c r="B54" s="74" t="s">
        <v>58</v>
      </c>
      <c r="C54" s="74" t="s">
        <v>148</v>
      </c>
      <c r="E54" s="75"/>
      <c r="F54" s="76"/>
    </row>
    <row r="55" s="32" customFormat="true" ht="18.75" hidden="true" customHeight="false" outlineLevel="0" collapsed="false">
      <c r="A55" s="73" t="s">
        <v>149</v>
      </c>
      <c r="B55" s="74" t="s">
        <v>61</v>
      </c>
      <c r="C55" s="74" t="s">
        <v>150</v>
      </c>
      <c r="E55" s="75"/>
      <c r="F55" s="76"/>
    </row>
    <row r="56" s="32" customFormat="true" ht="18.75" hidden="true" customHeight="false" outlineLevel="0" collapsed="false">
      <c r="A56" s="73" t="s">
        <v>151</v>
      </c>
      <c r="B56" s="74" t="s">
        <v>68</v>
      </c>
      <c r="C56" s="74" t="s">
        <v>152</v>
      </c>
      <c r="E56" s="75"/>
      <c r="F56" s="76"/>
    </row>
    <row r="57" s="32" customFormat="true" ht="18.75" hidden="true" customHeight="false" outlineLevel="0" collapsed="false">
      <c r="A57" s="73" t="s">
        <v>153</v>
      </c>
      <c r="B57" s="74" t="s">
        <v>55</v>
      </c>
      <c r="C57" s="74" t="s">
        <v>154</v>
      </c>
      <c r="E57" s="75"/>
      <c r="F57" s="76"/>
    </row>
    <row r="58" s="32" customFormat="true" ht="18.75" hidden="true" customHeight="false" outlineLevel="0" collapsed="false">
      <c r="A58" s="73" t="s">
        <v>155</v>
      </c>
      <c r="B58" s="74" t="s">
        <v>68</v>
      </c>
      <c r="C58" s="74" t="s">
        <v>156</v>
      </c>
      <c r="E58" s="75"/>
      <c r="F58" s="76"/>
    </row>
    <row r="59" s="32" customFormat="true" ht="18.75" hidden="true" customHeight="false" outlineLevel="0" collapsed="false">
      <c r="A59" s="73" t="s">
        <v>157</v>
      </c>
      <c r="B59" s="74" t="s">
        <v>52</v>
      </c>
      <c r="C59" s="74" t="s">
        <v>158</v>
      </c>
      <c r="E59" s="75"/>
      <c r="F59" s="76"/>
    </row>
    <row r="60" s="32" customFormat="true" ht="18.75" hidden="true" customHeight="false" outlineLevel="0" collapsed="false">
      <c r="A60" s="73" t="s">
        <v>159</v>
      </c>
      <c r="B60" s="74" t="s">
        <v>55</v>
      </c>
      <c r="C60" s="74" t="s">
        <v>160</v>
      </c>
      <c r="E60" s="75"/>
      <c r="F60" s="76"/>
    </row>
    <row r="61" s="32" customFormat="true" ht="18.75" hidden="true" customHeight="false" outlineLevel="0" collapsed="false">
      <c r="A61" s="73" t="s">
        <v>161</v>
      </c>
      <c r="B61" s="74" t="s">
        <v>58</v>
      </c>
      <c r="C61" s="74" t="s">
        <v>162</v>
      </c>
      <c r="E61" s="75"/>
      <c r="F61" s="76"/>
    </row>
    <row r="62" s="32" customFormat="true" ht="18.75" hidden="true" customHeight="false" outlineLevel="0" collapsed="false">
      <c r="A62" s="73" t="s">
        <v>163</v>
      </c>
      <c r="B62" s="74" t="s">
        <v>55</v>
      </c>
      <c r="C62" s="74" t="s">
        <v>164</v>
      </c>
      <c r="E62" s="75"/>
      <c r="F62" s="76"/>
    </row>
    <row r="63" s="32" customFormat="true" ht="18.75" hidden="true" customHeight="false" outlineLevel="0" collapsed="false">
      <c r="A63" s="73" t="s">
        <v>165</v>
      </c>
      <c r="B63" s="74" t="s">
        <v>68</v>
      </c>
      <c r="C63" s="74" t="s">
        <v>166</v>
      </c>
      <c r="E63" s="75"/>
      <c r="F63" s="76"/>
    </row>
    <row r="64" s="32" customFormat="true" ht="18.75" hidden="true" customHeight="false" outlineLevel="0" collapsed="false">
      <c r="A64" s="73" t="s">
        <v>167</v>
      </c>
      <c r="B64" s="74" t="s">
        <v>68</v>
      </c>
      <c r="C64" s="74" t="s">
        <v>168</v>
      </c>
      <c r="E64" s="75"/>
      <c r="F64" s="76"/>
    </row>
    <row r="65" s="32" customFormat="true" ht="18.75" hidden="true" customHeight="false" outlineLevel="0" collapsed="false">
      <c r="A65" s="73" t="s">
        <v>169</v>
      </c>
      <c r="B65" s="74" t="s">
        <v>68</v>
      </c>
      <c r="C65" s="74" t="s">
        <v>170</v>
      </c>
      <c r="E65" s="75"/>
      <c r="F65" s="76"/>
    </row>
    <row r="66" s="32" customFormat="true" ht="18.75" hidden="true" customHeight="false" outlineLevel="0" collapsed="false">
      <c r="A66" s="73" t="s">
        <v>171</v>
      </c>
      <c r="B66" s="74" t="s">
        <v>68</v>
      </c>
      <c r="C66" s="74" t="s">
        <v>172</v>
      </c>
      <c r="E66" s="75"/>
      <c r="F66" s="76"/>
    </row>
    <row r="67" s="32" customFormat="true" ht="18.75" hidden="true" customHeight="false" outlineLevel="0" collapsed="false">
      <c r="A67" s="73" t="s">
        <v>173</v>
      </c>
      <c r="B67" s="74" t="s">
        <v>58</v>
      </c>
      <c r="C67" s="74" t="s">
        <v>174</v>
      </c>
      <c r="E67" s="75"/>
      <c r="F67" s="76"/>
    </row>
    <row r="68" s="32" customFormat="true" ht="18.75" hidden="true" customHeight="false" outlineLevel="0" collapsed="false">
      <c r="A68" s="73" t="s">
        <v>175</v>
      </c>
      <c r="B68" s="74" t="s">
        <v>58</v>
      </c>
      <c r="C68" s="74" t="s">
        <v>176</v>
      </c>
      <c r="E68" s="75"/>
      <c r="F68" s="76"/>
    </row>
    <row r="69" s="32" customFormat="true" ht="18.75" hidden="true" customHeight="false" outlineLevel="0" collapsed="false">
      <c r="A69" s="73" t="s">
        <v>177</v>
      </c>
      <c r="B69" s="74" t="s">
        <v>58</v>
      </c>
      <c r="C69" s="74" t="s">
        <v>178</v>
      </c>
      <c r="E69" s="75"/>
      <c r="F69" s="76"/>
    </row>
    <row r="70" s="32" customFormat="true" ht="18.75" hidden="true" customHeight="false" outlineLevel="0" collapsed="false">
      <c r="A70" s="73" t="s">
        <v>179</v>
      </c>
      <c r="B70" s="74" t="s">
        <v>55</v>
      </c>
      <c r="C70" s="74" t="s">
        <v>180</v>
      </c>
      <c r="E70" s="75"/>
      <c r="F70" s="76"/>
    </row>
    <row r="71" s="32" customFormat="true" ht="18.75" hidden="true" customHeight="false" outlineLevel="0" collapsed="false">
      <c r="A71" s="73" t="s">
        <v>181</v>
      </c>
      <c r="B71" s="74" t="s">
        <v>61</v>
      </c>
      <c r="C71" s="74" t="s">
        <v>182</v>
      </c>
      <c r="E71" s="75"/>
      <c r="F71" s="76"/>
    </row>
    <row r="72" s="32" customFormat="true" ht="18.75" hidden="true" customHeight="false" outlineLevel="0" collapsed="false">
      <c r="A72" s="73" t="s">
        <v>183</v>
      </c>
      <c r="B72" s="74" t="s">
        <v>55</v>
      </c>
      <c r="C72" s="74" t="s">
        <v>184</v>
      </c>
      <c r="E72" s="75"/>
      <c r="F72" s="76"/>
    </row>
    <row r="73" s="32" customFormat="true" ht="18.75" hidden="true" customHeight="false" outlineLevel="0" collapsed="false">
      <c r="A73" s="73" t="s">
        <v>185</v>
      </c>
      <c r="B73" s="74" t="s">
        <v>55</v>
      </c>
      <c r="C73" s="74" t="s">
        <v>186</v>
      </c>
      <c r="E73" s="75"/>
      <c r="F73" s="76"/>
    </row>
    <row r="74" s="32" customFormat="true" ht="18.75" hidden="true" customHeight="false" outlineLevel="0" collapsed="false">
      <c r="A74" s="73" t="s">
        <v>187</v>
      </c>
      <c r="B74" s="74" t="s">
        <v>58</v>
      </c>
      <c r="C74" s="74" t="s">
        <v>188</v>
      </c>
      <c r="E74" s="75"/>
      <c r="F74" s="76"/>
    </row>
    <row r="75" s="32" customFormat="true" ht="18.75" hidden="true" customHeight="false" outlineLevel="0" collapsed="false">
      <c r="A75" s="73" t="s">
        <v>189</v>
      </c>
      <c r="B75" s="74" t="s">
        <v>58</v>
      </c>
      <c r="C75" s="74" t="s">
        <v>190</v>
      </c>
      <c r="E75" s="75"/>
      <c r="F75" s="76"/>
    </row>
    <row r="76" s="32" customFormat="true" ht="18.75" hidden="true" customHeight="false" outlineLevel="0" collapsed="false">
      <c r="A76" s="73" t="s">
        <v>191</v>
      </c>
      <c r="B76" s="74" t="s">
        <v>52</v>
      </c>
      <c r="C76" s="74" t="s">
        <v>192</v>
      </c>
      <c r="E76" s="75"/>
      <c r="F76" s="76"/>
    </row>
    <row r="77" s="32" customFormat="true" ht="18.75" hidden="true" customHeight="false" outlineLevel="0" collapsed="false">
      <c r="A77" s="73" t="s">
        <v>193</v>
      </c>
      <c r="B77" s="74" t="s">
        <v>58</v>
      </c>
      <c r="C77" s="74" t="s">
        <v>194</v>
      </c>
      <c r="E77" s="75"/>
      <c r="F77" s="76"/>
    </row>
    <row r="78" s="32" customFormat="true" ht="18.75" hidden="true" customHeight="false" outlineLevel="0" collapsed="false">
      <c r="A78" s="73" t="s">
        <v>195</v>
      </c>
      <c r="B78" s="74" t="s">
        <v>55</v>
      </c>
      <c r="C78" s="74" t="s">
        <v>196</v>
      </c>
      <c r="E78" s="75"/>
      <c r="F78" s="76"/>
    </row>
    <row r="79" s="32" customFormat="true" ht="18.75" hidden="true" customHeight="false" outlineLevel="0" collapsed="false">
      <c r="A79" s="73" t="s">
        <v>197</v>
      </c>
      <c r="B79" s="74" t="s">
        <v>58</v>
      </c>
      <c r="C79" s="74" t="s">
        <v>198</v>
      </c>
      <c r="E79" s="75"/>
      <c r="F79" s="76"/>
    </row>
    <row r="80" s="32" customFormat="true" ht="18.75" hidden="true" customHeight="false" outlineLevel="0" collapsed="false">
      <c r="A80" s="73" t="s">
        <v>199</v>
      </c>
      <c r="B80" s="74" t="s">
        <v>68</v>
      </c>
      <c r="C80" s="74" t="s">
        <v>200</v>
      </c>
      <c r="E80" s="75"/>
      <c r="F80" s="76"/>
    </row>
    <row r="81" s="32" customFormat="true" ht="18.75" hidden="true" customHeight="false" outlineLevel="0" collapsed="false">
      <c r="A81" s="73" t="s">
        <v>201</v>
      </c>
      <c r="B81" s="74" t="s">
        <v>55</v>
      </c>
      <c r="C81" s="74" t="s">
        <v>202</v>
      </c>
      <c r="E81" s="75"/>
      <c r="F81" s="76"/>
    </row>
    <row r="82" s="32" customFormat="true" ht="18.75" hidden="true" customHeight="false" outlineLevel="0" collapsed="false">
      <c r="A82" s="73" t="s">
        <v>203</v>
      </c>
      <c r="B82" s="74" t="s">
        <v>68</v>
      </c>
      <c r="C82" s="74" t="s">
        <v>204</v>
      </c>
      <c r="E82" s="75"/>
      <c r="F82" s="76"/>
    </row>
    <row r="83" s="32" customFormat="true" ht="18.75" hidden="true" customHeight="false" outlineLevel="0" collapsed="false">
      <c r="A83" s="73" t="s">
        <v>205</v>
      </c>
      <c r="B83" s="74" t="s">
        <v>68</v>
      </c>
      <c r="C83" s="74" t="s">
        <v>206</v>
      </c>
      <c r="E83" s="75"/>
      <c r="F83" s="76"/>
    </row>
    <row r="84" s="32" customFormat="true" ht="18.75" hidden="true" customHeight="false" outlineLevel="0" collapsed="false">
      <c r="A84" s="73" t="s">
        <v>207</v>
      </c>
      <c r="B84" s="74" t="s">
        <v>58</v>
      </c>
      <c r="C84" s="74" t="s">
        <v>208</v>
      </c>
      <c r="E84" s="75"/>
      <c r="F84" s="76"/>
    </row>
    <row r="85" s="32" customFormat="true" ht="18.75" hidden="true" customHeight="false" outlineLevel="0" collapsed="false">
      <c r="A85" s="73" t="s">
        <v>209</v>
      </c>
      <c r="B85" s="74" t="s">
        <v>68</v>
      </c>
      <c r="C85" s="74" t="s">
        <v>210</v>
      </c>
      <c r="E85" s="75"/>
      <c r="F85" s="76"/>
    </row>
    <row r="86" s="32" customFormat="true" ht="18.75" hidden="true" customHeight="false" outlineLevel="0" collapsed="false">
      <c r="A86" s="73" t="s">
        <v>211</v>
      </c>
      <c r="B86" s="74" t="s">
        <v>68</v>
      </c>
      <c r="C86" s="74" t="s">
        <v>212</v>
      </c>
      <c r="E86" s="75"/>
      <c r="F86" s="76"/>
    </row>
    <row r="87" s="32" customFormat="true" ht="18.75" hidden="true" customHeight="false" outlineLevel="0" collapsed="false">
      <c r="A87" s="73" t="s">
        <v>213</v>
      </c>
      <c r="B87" s="74" t="s">
        <v>55</v>
      </c>
      <c r="C87" s="74" t="s">
        <v>214</v>
      </c>
      <c r="E87" s="75"/>
      <c r="F87" s="76"/>
    </row>
    <row r="88" s="32" customFormat="true" ht="18.75" hidden="true" customHeight="false" outlineLevel="0" collapsed="false">
      <c r="A88" s="73" t="s">
        <v>215</v>
      </c>
      <c r="B88" s="74" t="s">
        <v>68</v>
      </c>
      <c r="C88" s="74" t="s">
        <v>216</v>
      </c>
      <c r="E88" s="75"/>
      <c r="F88" s="76"/>
    </row>
    <row r="89" s="32" customFormat="true" ht="18.75" hidden="true" customHeight="false" outlineLevel="0" collapsed="false">
      <c r="A89" s="73" t="s">
        <v>217</v>
      </c>
      <c r="B89" s="74" t="s">
        <v>55</v>
      </c>
      <c r="C89" s="74" t="s">
        <v>218</v>
      </c>
      <c r="E89" s="75"/>
      <c r="F89" s="76"/>
    </row>
    <row r="90" s="32" customFormat="true" ht="18.75" hidden="true" customHeight="false" outlineLevel="0" collapsed="false">
      <c r="A90" s="73" t="s">
        <v>219</v>
      </c>
      <c r="B90" s="74" t="s">
        <v>55</v>
      </c>
      <c r="C90" s="74" t="s">
        <v>220</v>
      </c>
      <c r="E90" s="75"/>
      <c r="F90" s="76"/>
    </row>
    <row r="91" s="32" customFormat="true" ht="18.75" hidden="true" customHeight="false" outlineLevel="0" collapsed="false">
      <c r="A91" s="73" t="s">
        <v>221</v>
      </c>
      <c r="B91" s="74" t="s">
        <v>52</v>
      </c>
      <c r="C91" s="74" t="s">
        <v>222</v>
      </c>
      <c r="E91" s="75"/>
      <c r="F91" s="76"/>
    </row>
    <row r="92" s="32" customFormat="true" ht="18.75" hidden="true" customHeight="false" outlineLevel="0" collapsed="false">
      <c r="A92" s="73" t="s">
        <v>223</v>
      </c>
      <c r="B92" s="74" t="s">
        <v>52</v>
      </c>
      <c r="C92" s="74" t="s">
        <v>224</v>
      </c>
      <c r="E92" s="75"/>
      <c r="F92" s="76"/>
    </row>
    <row r="93" s="32" customFormat="true" ht="18.75" hidden="true" customHeight="false" outlineLevel="0" collapsed="false">
      <c r="A93" s="73" t="s">
        <v>225</v>
      </c>
      <c r="B93" s="74" t="s">
        <v>52</v>
      </c>
      <c r="C93" s="74" t="s">
        <v>226</v>
      </c>
      <c r="E93" s="75"/>
      <c r="F93" s="76"/>
    </row>
    <row r="94" s="32" customFormat="true" ht="18.75" hidden="true" customHeight="false" outlineLevel="0" collapsed="false">
      <c r="A94" s="73" t="s">
        <v>227</v>
      </c>
      <c r="B94" s="74" t="s">
        <v>52</v>
      </c>
      <c r="C94" s="74" t="s">
        <v>228</v>
      </c>
      <c r="E94" s="75"/>
      <c r="F94" s="76"/>
    </row>
    <row r="95" s="32" customFormat="true" ht="18.75" hidden="true" customHeight="false" outlineLevel="0" collapsed="false">
      <c r="A95" s="73" t="s">
        <v>229</v>
      </c>
      <c r="B95" s="74" t="s">
        <v>55</v>
      </c>
      <c r="C95" s="74" t="s">
        <v>230</v>
      </c>
      <c r="E95" s="75"/>
      <c r="F95" s="76"/>
    </row>
    <row r="96" s="32" customFormat="true" ht="18.75" hidden="true" customHeight="false" outlineLevel="0" collapsed="false">
      <c r="A96" s="73" t="s">
        <v>231</v>
      </c>
      <c r="B96" s="74" t="s">
        <v>52</v>
      </c>
      <c r="C96" s="74" t="s">
        <v>232</v>
      </c>
      <c r="E96" s="75"/>
      <c r="F96" s="76"/>
    </row>
    <row r="97" s="32" customFormat="true" ht="18.75" hidden="true" customHeight="false" outlineLevel="0" collapsed="false">
      <c r="A97" s="73" t="s">
        <v>233</v>
      </c>
      <c r="B97" s="74" t="s">
        <v>55</v>
      </c>
      <c r="C97" s="74" t="s">
        <v>234</v>
      </c>
      <c r="E97" s="75"/>
      <c r="F97" s="76"/>
    </row>
    <row r="98" s="32" customFormat="true" ht="18.75" hidden="true" customHeight="false" outlineLevel="0" collapsed="false">
      <c r="A98" s="73" t="s">
        <v>235</v>
      </c>
      <c r="B98" s="74" t="s">
        <v>58</v>
      </c>
      <c r="C98" s="74" t="s">
        <v>236</v>
      </c>
      <c r="E98" s="75"/>
      <c r="F98" s="76"/>
    </row>
    <row r="99" s="32" customFormat="true" ht="18.75" hidden="true" customHeight="false" outlineLevel="0" collapsed="false">
      <c r="A99" s="73" t="s">
        <v>237</v>
      </c>
      <c r="B99" s="74" t="s">
        <v>68</v>
      </c>
      <c r="C99" s="74" t="s">
        <v>238</v>
      </c>
      <c r="E99" s="75"/>
      <c r="F99" s="76"/>
    </row>
    <row r="100" s="32" customFormat="true" ht="18.75" hidden="true" customHeight="false" outlineLevel="0" collapsed="false">
      <c r="A100" s="73" t="s">
        <v>239</v>
      </c>
      <c r="B100" s="74" t="s">
        <v>52</v>
      </c>
      <c r="C100" s="74" t="s">
        <v>240</v>
      </c>
      <c r="E100" s="75"/>
      <c r="F100" s="76"/>
    </row>
    <row r="101" s="32" customFormat="true" ht="18.75" hidden="true" customHeight="false" outlineLevel="0" collapsed="false">
      <c r="A101" s="73" t="s">
        <v>241</v>
      </c>
      <c r="B101" s="74" t="s">
        <v>52</v>
      </c>
      <c r="C101" s="74" t="s">
        <v>242</v>
      </c>
      <c r="E101" s="75"/>
      <c r="F101" s="76"/>
    </row>
    <row r="102" s="32" customFormat="true" ht="18.75" hidden="true" customHeight="false" outlineLevel="0" collapsed="false">
      <c r="A102" s="73" t="s">
        <v>243</v>
      </c>
      <c r="B102" s="74" t="s">
        <v>52</v>
      </c>
      <c r="C102" s="74" t="s">
        <v>244</v>
      </c>
      <c r="E102" s="75"/>
      <c r="F102" s="76"/>
    </row>
    <row r="103" s="32" customFormat="true" ht="18.75" hidden="true" customHeight="false" outlineLevel="0" collapsed="false">
      <c r="A103" s="73" t="s">
        <v>245</v>
      </c>
      <c r="B103" s="74" t="s">
        <v>58</v>
      </c>
      <c r="C103" s="74" t="s">
        <v>246</v>
      </c>
      <c r="E103" s="75"/>
      <c r="F103" s="76"/>
    </row>
    <row r="104" s="32" customFormat="true" ht="18.75" hidden="true" customHeight="false" outlineLevel="0" collapsed="false">
      <c r="A104" s="73" t="s">
        <v>247</v>
      </c>
      <c r="B104" s="74" t="s">
        <v>52</v>
      </c>
      <c r="C104" s="74" t="s">
        <v>248</v>
      </c>
      <c r="E104" s="75"/>
      <c r="F104" s="76"/>
    </row>
    <row r="105" s="32" customFormat="true" ht="18.75" hidden="true" customHeight="false" outlineLevel="0" collapsed="false">
      <c r="A105" s="73" t="s">
        <v>249</v>
      </c>
      <c r="B105" s="74" t="s">
        <v>52</v>
      </c>
      <c r="C105" s="74" t="s">
        <v>250</v>
      </c>
      <c r="E105" s="75"/>
      <c r="F105" s="76"/>
    </row>
    <row r="106" s="32" customFormat="true" ht="18.75" hidden="true" customHeight="false" outlineLevel="0" collapsed="false">
      <c r="A106" s="73" t="s">
        <v>251</v>
      </c>
      <c r="B106" s="74" t="s">
        <v>52</v>
      </c>
      <c r="C106" s="74" t="s">
        <v>252</v>
      </c>
      <c r="E106" s="75"/>
      <c r="F106" s="76"/>
    </row>
    <row r="107" s="32" customFormat="true" ht="18.75" hidden="true" customHeight="false" outlineLevel="0" collapsed="false">
      <c r="A107" s="73" t="s">
        <v>253</v>
      </c>
      <c r="B107" s="74" t="s">
        <v>52</v>
      </c>
      <c r="C107" s="74" t="s">
        <v>254</v>
      </c>
      <c r="E107" s="75"/>
      <c r="F107" s="76"/>
    </row>
    <row r="108" s="32" customFormat="true" ht="18.75" hidden="true" customHeight="false" outlineLevel="0" collapsed="false">
      <c r="A108" s="73" t="s">
        <v>255</v>
      </c>
      <c r="B108" s="74" t="s">
        <v>52</v>
      </c>
      <c r="C108" s="74" t="s">
        <v>256</v>
      </c>
      <c r="E108" s="75"/>
      <c r="F108" s="76"/>
    </row>
    <row r="109" s="32" customFormat="true" ht="18.75" hidden="true" customHeight="false" outlineLevel="0" collapsed="false">
      <c r="A109" s="73" t="s">
        <v>257</v>
      </c>
      <c r="B109" s="74" t="s">
        <v>52</v>
      </c>
      <c r="C109" s="74" t="s">
        <v>258</v>
      </c>
      <c r="E109" s="75"/>
      <c r="F109" s="76"/>
    </row>
    <row r="110" s="32" customFormat="true" ht="18.75" hidden="true" customHeight="false" outlineLevel="0" collapsed="false">
      <c r="A110" s="73" t="s">
        <v>259</v>
      </c>
      <c r="B110" s="74" t="s">
        <v>58</v>
      </c>
      <c r="C110" s="74" t="s">
        <v>260</v>
      </c>
      <c r="E110" s="75"/>
      <c r="F110" s="76"/>
    </row>
    <row r="111" s="32" customFormat="true" ht="18.75" hidden="true" customHeight="false" outlineLevel="0" collapsed="false">
      <c r="A111" s="73" t="s">
        <v>261</v>
      </c>
      <c r="B111" s="74" t="s">
        <v>55</v>
      </c>
      <c r="C111" s="74" t="s">
        <v>262</v>
      </c>
      <c r="E111" s="75"/>
      <c r="F111" s="76"/>
    </row>
    <row r="112" s="32" customFormat="true" ht="18.75" hidden="true" customHeight="false" outlineLevel="0" collapsed="false">
      <c r="A112" s="73" t="s">
        <v>263</v>
      </c>
      <c r="B112" s="74" t="s">
        <v>58</v>
      </c>
      <c r="C112" s="74" t="s">
        <v>264</v>
      </c>
      <c r="E112" s="75"/>
      <c r="F112" s="76"/>
    </row>
    <row r="113" s="32" customFormat="true" ht="18.75" hidden="true" customHeight="false" outlineLevel="0" collapsed="false">
      <c r="A113" s="73" t="s">
        <v>265</v>
      </c>
      <c r="B113" s="74" t="s">
        <v>58</v>
      </c>
      <c r="C113" s="74" t="s">
        <v>266</v>
      </c>
      <c r="E113" s="75"/>
      <c r="F113" s="76"/>
    </row>
    <row r="114" s="32" customFormat="true" ht="18.75" hidden="true" customHeight="false" outlineLevel="0" collapsed="false">
      <c r="A114" s="73" t="s">
        <v>267</v>
      </c>
      <c r="B114" s="74" t="s">
        <v>55</v>
      </c>
      <c r="C114" s="74" t="s">
        <v>268</v>
      </c>
      <c r="E114" s="75"/>
      <c r="F114" s="76"/>
    </row>
    <row r="115" s="32" customFormat="true" ht="18.75" hidden="true" customHeight="false" outlineLevel="0" collapsed="false">
      <c r="A115" s="73" t="s">
        <v>269</v>
      </c>
      <c r="B115" s="74" t="s">
        <v>55</v>
      </c>
      <c r="C115" s="74" t="s">
        <v>270</v>
      </c>
      <c r="E115" s="75"/>
      <c r="F115" s="76"/>
    </row>
    <row r="116" s="32" customFormat="true" ht="18.75" hidden="true" customHeight="false" outlineLevel="0" collapsed="false">
      <c r="A116" s="73" t="s">
        <v>271</v>
      </c>
      <c r="B116" s="74" t="s">
        <v>55</v>
      </c>
      <c r="C116" s="74" t="s">
        <v>272</v>
      </c>
      <c r="E116" s="75"/>
      <c r="F116" s="76"/>
    </row>
    <row r="117" s="32" customFormat="true" ht="18.75" hidden="true" customHeight="false" outlineLevel="0" collapsed="false">
      <c r="A117" s="73" t="s">
        <v>273</v>
      </c>
      <c r="B117" s="74" t="s">
        <v>58</v>
      </c>
      <c r="C117" s="74" t="s">
        <v>274</v>
      </c>
      <c r="E117" s="75"/>
      <c r="F117" s="76"/>
    </row>
    <row r="118" s="32" customFormat="true" ht="18.75" hidden="true" customHeight="false" outlineLevel="0" collapsed="false">
      <c r="A118" s="73" t="s">
        <v>275</v>
      </c>
      <c r="B118" s="74" t="s">
        <v>58</v>
      </c>
      <c r="C118" s="74" t="s">
        <v>276</v>
      </c>
      <c r="E118" s="75"/>
      <c r="F118" s="76"/>
    </row>
    <row r="119" s="85" customFormat="true" ht="18.75" hidden="true" customHeight="false" outlineLevel="0" collapsed="false">
      <c r="A119" s="73" t="s">
        <v>277</v>
      </c>
      <c r="B119" s="74" t="s">
        <v>52</v>
      </c>
      <c r="C119" s="74" t="s">
        <v>278</v>
      </c>
      <c r="E119" s="75"/>
      <c r="F119" s="76"/>
    </row>
    <row r="120" s="32" customFormat="true" ht="18.75" hidden="true" customHeight="false" outlineLevel="0" collapsed="false">
      <c r="A120" s="73" t="s">
        <v>279</v>
      </c>
      <c r="B120" s="74" t="s">
        <v>52</v>
      </c>
      <c r="C120" s="74" t="s">
        <v>280</v>
      </c>
      <c r="E120" s="75"/>
      <c r="F120" s="76"/>
    </row>
    <row r="121" s="32" customFormat="true" ht="18.75" hidden="true" customHeight="false" outlineLevel="0" collapsed="false">
      <c r="A121" s="73" t="s">
        <v>281</v>
      </c>
      <c r="B121" s="74" t="s">
        <v>58</v>
      </c>
      <c r="C121" s="74" t="s">
        <v>282</v>
      </c>
      <c r="E121" s="75"/>
      <c r="F121" s="76"/>
    </row>
    <row r="122" s="32" customFormat="true" ht="18.75" hidden="true" customHeight="false" outlineLevel="0" collapsed="false">
      <c r="A122" s="73" t="s">
        <v>283</v>
      </c>
      <c r="B122" s="74" t="s">
        <v>55</v>
      </c>
      <c r="C122" s="74" t="s">
        <v>284</v>
      </c>
      <c r="E122" s="75"/>
      <c r="F122" s="76"/>
    </row>
    <row r="123" s="32" customFormat="true" ht="18.75" hidden="true" customHeight="false" outlineLevel="0" collapsed="false">
      <c r="A123" s="73" t="s">
        <v>285</v>
      </c>
      <c r="B123" s="74" t="s">
        <v>58</v>
      </c>
      <c r="C123" s="74" t="s">
        <v>286</v>
      </c>
      <c r="E123" s="75"/>
      <c r="F123" s="76"/>
    </row>
    <row r="124" s="32" customFormat="true" ht="18.75" hidden="true" customHeight="false" outlineLevel="0" collapsed="false">
      <c r="A124" s="73" t="s">
        <v>287</v>
      </c>
      <c r="B124" s="74" t="s">
        <v>58</v>
      </c>
      <c r="C124" s="74" t="s">
        <v>288</v>
      </c>
      <c r="E124" s="75"/>
      <c r="F124" s="76"/>
    </row>
    <row r="125" s="32" customFormat="true" ht="18.75" hidden="true" customHeight="false" outlineLevel="0" collapsed="false">
      <c r="A125" s="73" t="s">
        <v>289</v>
      </c>
      <c r="B125" s="74" t="s">
        <v>68</v>
      </c>
      <c r="C125" s="74" t="s">
        <v>290</v>
      </c>
      <c r="E125" s="75"/>
      <c r="F125" s="76"/>
    </row>
    <row r="126" s="32" customFormat="true" ht="18.75" hidden="true" customHeight="false" outlineLevel="0" collapsed="false">
      <c r="A126" s="73" t="s">
        <v>291</v>
      </c>
      <c r="B126" s="74" t="s">
        <v>55</v>
      </c>
      <c r="C126" s="74" t="s">
        <v>292</v>
      </c>
      <c r="E126" s="75"/>
      <c r="F126" s="76"/>
    </row>
    <row r="127" s="32" customFormat="true" ht="18.75" hidden="true" customHeight="false" outlineLevel="0" collapsed="false">
      <c r="A127" s="73" t="s">
        <v>293</v>
      </c>
      <c r="B127" s="74" t="s">
        <v>52</v>
      </c>
      <c r="C127" s="74" t="s">
        <v>294</v>
      </c>
      <c r="E127" s="75"/>
      <c r="F127" s="76"/>
    </row>
    <row r="128" s="32" customFormat="true" ht="18.75" hidden="true" customHeight="false" outlineLevel="0" collapsed="false">
      <c r="A128" s="73" t="s">
        <v>295</v>
      </c>
      <c r="B128" s="74" t="s">
        <v>55</v>
      </c>
      <c r="C128" s="74" t="s">
        <v>296</v>
      </c>
      <c r="E128" s="75"/>
      <c r="F128" s="76"/>
    </row>
    <row r="129" s="32" customFormat="true" ht="18.75" hidden="true" customHeight="false" outlineLevel="0" collapsed="false">
      <c r="A129" s="77" t="s">
        <v>297</v>
      </c>
      <c r="B129" s="74" t="s">
        <v>55</v>
      </c>
      <c r="C129" s="74" t="s">
        <v>298</v>
      </c>
      <c r="E129" s="75"/>
      <c r="F129" s="76"/>
    </row>
    <row r="130" s="32" customFormat="true" ht="18.75" hidden="true" customHeight="false" outlineLevel="0" collapsed="false">
      <c r="A130" s="73" t="s">
        <v>299</v>
      </c>
      <c r="B130" s="74" t="s">
        <v>58</v>
      </c>
      <c r="C130" s="74" t="s">
        <v>300</v>
      </c>
      <c r="E130" s="75"/>
      <c r="F130" s="76"/>
    </row>
    <row r="131" s="32" customFormat="true" ht="18.75" hidden="true" customHeight="false" outlineLevel="0" collapsed="false">
      <c r="A131" s="77" t="s">
        <v>301</v>
      </c>
      <c r="B131" s="74" t="s">
        <v>58</v>
      </c>
      <c r="C131" s="74" t="s">
        <v>302</v>
      </c>
      <c r="E131" s="75"/>
      <c r="F131" s="76"/>
    </row>
    <row r="132" s="32" customFormat="true" ht="18.75" hidden="true" customHeight="false" outlineLevel="0" collapsed="false">
      <c r="A132" s="73" t="s">
        <v>303</v>
      </c>
      <c r="B132" s="74" t="s">
        <v>52</v>
      </c>
      <c r="C132" s="74" t="s">
        <v>304</v>
      </c>
      <c r="E132" s="75"/>
      <c r="F132" s="76"/>
    </row>
    <row r="133" s="32" customFormat="true" ht="18.75" hidden="true" customHeight="false" outlineLevel="0" collapsed="false">
      <c r="A133" s="73" t="s">
        <v>305</v>
      </c>
      <c r="B133" s="74" t="s">
        <v>58</v>
      </c>
      <c r="C133" s="74" t="s">
        <v>306</v>
      </c>
      <c r="E133" s="75"/>
      <c r="F133" s="76"/>
    </row>
    <row r="134" s="32" customFormat="true" ht="18.75" hidden="true" customHeight="false" outlineLevel="0" collapsed="false">
      <c r="A134" s="73" t="s">
        <v>307</v>
      </c>
      <c r="B134" s="74" t="s">
        <v>61</v>
      </c>
      <c r="C134" s="74" t="s">
        <v>308</v>
      </c>
      <c r="E134" s="75"/>
      <c r="F134" s="76"/>
    </row>
    <row r="135" s="32" customFormat="true" ht="18.75" hidden="true" customHeight="false" outlineLevel="0" collapsed="false">
      <c r="A135" s="73" t="s">
        <v>309</v>
      </c>
      <c r="B135" s="74" t="s">
        <v>52</v>
      </c>
      <c r="C135" s="74" t="s">
        <v>310</v>
      </c>
      <c r="E135" s="75"/>
      <c r="F135" s="76"/>
    </row>
    <row r="136" s="32" customFormat="true" ht="18.75" hidden="true" customHeight="false" outlineLevel="0" collapsed="false">
      <c r="A136" s="73" t="s">
        <v>311</v>
      </c>
      <c r="B136" s="74" t="s">
        <v>55</v>
      </c>
      <c r="C136" s="74" t="s">
        <v>312</v>
      </c>
      <c r="E136" s="75"/>
      <c r="F136" s="76"/>
    </row>
    <row r="137" s="32" customFormat="true" ht="18.75" hidden="true" customHeight="false" outlineLevel="0" collapsed="false">
      <c r="A137" s="77" t="s">
        <v>313</v>
      </c>
      <c r="B137" s="74" t="s">
        <v>61</v>
      </c>
      <c r="C137" s="74" t="s">
        <v>314</v>
      </c>
      <c r="E137" s="75"/>
      <c r="F137" s="76"/>
    </row>
    <row r="138" s="32" customFormat="true" ht="18.75" hidden="true" customHeight="false" outlineLevel="0" collapsed="false">
      <c r="A138" s="73" t="s">
        <v>315</v>
      </c>
      <c r="B138" s="74" t="s">
        <v>61</v>
      </c>
      <c r="C138" s="74" t="s">
        <v>316</v>
      </c>
      <c r="E138" s="75"/>
      <c r="F138" s="76"/>
    </row>
    <row r="139" s="32" customFormat="true" ht="18.75" hidden="true" customHeight="false" outlineLevel="0" collapsed="false">
      <c r="A139" s="73" t="s">
        <v>317</v>
      </c>
      <c r="B139" s="74" t="s">
        <v>61</v>
      </c>
      <c r="C139" s="74" t="s">
        <v>318</v>
      </c>
      <c r="E139" s="75"/>
      <c r="F139" s="76"/>
    </row>
    <row r="140" s="32" customFormat="true" ht="18.75" hidden="true" customHeight="false" outlineLevel="0" collapsed="false">
      <c r="A140" s="73" t="s">
        <v>319</v>
      </c>
      <c r="B140" s="74" t="s">
        <v>58</v>
      </c>
      <c r="C140" s="74" t="s">
        <v>320</v>
      </c>
      <c r="E140" s="75"/>
      <c r="F140" s="76"/>
    </row>
    <row r="141" s="32" customFormat="true" ht="18.75" hidden="true" customHeight="false" outlineLevel="0" collapsed="false">
      <c r="A141" s="73" t="s">
        <v>321</v>
      </c>
      <c r="B141" s="74" t="s">
        <v>58</v>
      </c>
      <c r="C141" s="74" t="s">
        <v>322</v>
      </c>
      <c r="E141" s="75"/>
      <c r="F141" s="76"/>
    </row>
    <row r="142" s="32" customFormat="true" ht="18.75" hidden="true" customHeight="false" outlineLevel="0" collapsed="false">
      <c r="A142" s="73" t="s">
        <v>323</v>
      </c>
      <c r="B142" s="74" t="s">
        <v>61</v>
      </c>
      <c r="C142" s="74" t="s">
        <v>324</v>
      </c>
      <c r="E142" s="75"/>
      <c r="F142" s="76"/>
    </row>
    <row r="143" s="32" customFormat="true" ht="18.75" hidden="true" customHeight="false" outlineLevel="0" collapsed="false">
      <c r="A143" s="73" t="s">
        <v>325</v>
      </c>
      <c r="B143" s="74" t="s">
        <v>55</v>
      </c>
      <c r="C143" s="74" t="s">
        <v>326</v>
      </c>
      <c r="E143" s="75"/>
      <c r="F143" s="76"/>
    </row>
    <row r="144" s="32" customFormat="true" ht="18.75" hidden="true" customHeight="false" outlineLevel="0" collapsed="false">
      <c r="A144" s="73" t="s">
        <v>327</v>
      </c>
      <c r="B144" s="74" t="s">
        <v>61</v>
      </c>
      <c r="C144" s="74" t="s">
        <v>328</v>
      </c>
      <c r="E144" s="75"/>
      <c r="F144" s="76"/>
    </row>
    <row r="145" s="32" customFormat="true" ht="18.75" hidden="true" customHeight="false" outlineLevel="0" collapsed="false">
      <c r="A145" s="73" t="s">
        <v>329</v>
      </c>
      <c r="B145" s="74" t="s">
        <v>61</v>
      </c>
      <c r="C145" s="74" t="s">
        <v>330</v>
      </c>
      <c r="E145" s="75"/>
      <c r="F145" s="76"/>
    </row>
    <row r="146" s="32" customFormat="true" ht="18.75" hidden="true" customHeight="false" outlineLevel="0" collapsed="false">
      <c r="A146" s="73" t="s">
        <v>331</v>
      </c>
      <c r="B146" s="74" t="s">
        <v>61</v>
      </c>
      <c r="C146" s="74" t="s">
        <v>332</v>
      </c>
      <c r="E146" s="75"/>
      <c r="F146" s="76"/>
    </row>
    <row r="147" s="32" customFormat="true" ht="18.75" hidden="true" customHeight="false" outlineLevel="0" collapsed="false">
      <c r="A147" s="73" t="s">
        <v>333</v>
      </c>
      <c r="B147" s="74" t="s">
        <v>52</v>
      </c>
      <c r="C147" s="74" t="s">
        <v>334</v>
      </c>
      <c r="E147" s="75"/>
      <c r="F147" s="76"/>
    </row>
    <row r="148" s="32" customFormat="true" ht="18.75" hidden="true" customHeight="false" outlineLevel="0" collapsed="false">
      <c r="A148" s="73" t="s">
        <v>335</v>
      </c>
      <c r="B148" s="74" t="s">
        <v>68</v>
      </c>
      <c r="C148" s="74" t="s">
        <v>336</v>
      </c>
      <c r="E148" s="75"/>
      <c r="F148" s="76"/>
    </row>
    <row r="149" s="32" customFormat="true" ht="18.75" hidden="true" customHeight="false" outlineLevel="0" collapsed="false">
      <c r="A149" s="73" t="s">
        <v>337</v>
      </c>
      <c r="B149" s="74" t="s">
        <v>68</v>
      </c>
      <c r="C149" s="74" t="s">
        <v>338</v>
      </c>
      <c r="E149" s="75"/>
      <c r="F149" s="76"/>
    </row>
    <row r="150" s="32" customFormat="true" ht="18.75" hidden="true" customHeight="false" outlineLevel="0" collapsed="false">
      <c r="A150" s="73" t="s">
        <v>339</v>
      </c>
      <c r="B150" s="74" t="s">
        <v>61</v>
      </c>
      <c r="C150" s="74" t="s">
        <v>340</v>
      </c>
      <c r="E150" s="75"/>
      <c r="F150" s="76"/>
    </row>
    <row r="151" s="32" customFormat="true" ht="18.75" hidden="true" customHeight="false" outlineLevel="0" collapsed="false">
      <c r="A151" s="73" t="s">
        <v>341</v>
      </c>
      <c r="B151" s="74" t="s">
        <v>68</v>
      </c>
      <c r="C151" s="74" t="s">
        <v>342</v>
      </c>
      <c r="E151" s="75"/>
      <c r="F151" s="76"/>
    </row>
    <row r="152" s="32" customFormat="true" ht="18.75" hidden="true" customHeight="false" outlineLevel="0" collapsed="false">
      <c r="A152" s="77" t="s">
        <v>343</v>
      </c>
      <c r="B152" s="74" t="s">
        <v>68</v>
      </c>
      <c r="C152" s="74" t="s">
        <v>344</v>
      </c>
      <c r="E152" s="75"/>
      <c r="F152" s="76"/>
    </row>
    <row r="153" s="32" customFormat="true" ht="18.75" hidden="true" customHeight="false" outlineLevel="0" collapsed="false">
      <c r="A153" s="73" t="s">
        <v>345</v>
      </c>
      <c r="B153" s="74" t="s">
        <v>52</v>
      </c>
      <c r="C153" s="74" t="s">
        <v>346</v>
      </c>
      <c r="E153" s="75"/>
      <c r="F153" s="76"/>
    </row>
    <row r="154" s="32" customFormat="true" ht="18.75" hidden="true" customHeight="false" outlineLevel="0" collapsed="false">
      <c r="A154" s="73" t="s">
        <v>347</v>
      </c>
      <c r="B154" s="74" t="s">
        <v>55</v>
      </c>
      <c r="C154" s="74" t="s">
        <v>348</v>
      </c>
      <c r="E154" s="75"/>
      <c r="F154" s="76"/>
    </row>
    <row r="155" s="32" customFormat="true" ht="18.75" hidden="true" customHeight="false" outlineLevel="0" collapsed="false">
      <c r="A155" s="73" t="s">
        <v>349</v>
      </c>
      <c r="B155" s="74" t="s">
        <v>55</v>
      </c>
      <c r="C155" s="74" t="s">
        <v>350</v>
      </c>
      <c r="E155" s="75"/>
      <c r="F155" s="76"/>
    </row>
    <row r="156" s="32" customFormat="true" ht="18.75" hidden="true" customHeight="false" outlineLevel="0" collapsed="false">
      <c r="A156" s="73" t="s">
        <v>351</v>
      </c>
      <c r="B156" s="74" t="s">
        <v>58</v>
      </c>
      <c r="C156" s="74" t="s">
        <v>352</v>
      </c>
      <c r="E156" s="75"/>
      <c r="F156" s="76"/>
    </row>
    <row r="157" s="32" customFormat="true" ht="18.75" hidden="true" customHeight="false" outlineLevel="0" collapsed="false">
      <c r="A157" s="73" t="s">
        <v>353</v>
      </c>
      <c r="B157" s="74" t="s">
        <v>52</v>
      </c>
      <c r="C157" s="74" t="s">
        <v>354</v>
      </c>
      <c r="E157" s="75"/>
      <c r="F157" s="76"/>
    </row>
    <row r="158" s="32" customFormat="true" ht="18.75" hidden="true" customHeight="false" outlineLevel="0" collapsed="false">
      <c r="A158" s="73" t="s">
        <v>355</v>
      </c>
      <c r="B158" s="74" t="s">
        <v>52</v>
      </c>
      <c r="C158" s="74" t="s">
        <v>356</v>
      </c>
      <c r="E158" s="75"/>
      <c r="F158" s="76"/>
    </row>
    <row r="159" s="32" customFormat="true" ht="18.75" hidden="true" customHeight="false" outlineLevel="0" collapsed="false">
      <c r="A159" s="73" t="s">
        <v>357</v>
      </c>
      <c r="B159" s="74" t="s">
        <v>58</v>
      </c>
      <c r="C159" s="74" t="s">
        <v>358</v>
      </c>
      <c r="E159" s="75"/>
      <c r="F159" s="76"/>
    </row>
    <row r="160" s="32" customFormat="true" ht="18.75" hidden="true" customHeight="false" outlineLevel="0" collapsed="false">
      <c r="A160" s="73" t="s">
        <v>359</v>
      </c>
      <c r="B160" s="74" t="s">
        <v>55</v>
      </c>
      <c r="C160" s="74" t="s">
        <v>360</v>
      </c>
      <c r="E160" s="75"/>
      <c r="F160" s="76"/>
    </row>
    <row r="161" s="32" customFormat="true" ht="18.75" hidden="true" customHeight="false" outlineLevel="0" collapsed="false">
      <c r="A161" s="73" t="s">
        <v>361</v>
      </c>
      <c r="B161" s="74" t="s">
        <v>55</v>
      </c>
      <c r="C161" s="74" t="s">
        <v>362</v>
      </c>
      <c r="E161" s="75"/>
      <c r="F161" s="76"/>
    </row>
    <row r="162" s="32" customFormat="true" ht="18.75" hidden="true" customHeight="false" outlineLevel="0" collapsed="false">
      <c r="A162" s="73" t="s">
        <v>363</v>
      </c>
      <c r="B162" s="74" t="s">
        <v>58</v>
      </c>
      <c r="C162" s="74" t="s">
        <v>364</v>
      </c>
      <c r="E162" s="75"/>
      <c r="F162" s="76"/>
    </row>
    <row r="163" s="32" customFormat="true" ht="18.75" hidden="true" customHeight="false" outlineLevel="0" collapsed="false">
      <c r="A163" s="73" t="s">
        <v>365</v>
      </c>
      <c r="B163" s="74" t="s">
        <v>68</v>
      </c>
      <c r="C163" s="74" t="s">
        <v>366</v>
      </c>
      <c r="E163" s="75"/>
      <c r="F163" s="76"/>
    </row>
    <row r="164" s="32" customFormat="true" ht="18.75" hidden="true" customHeight="false" outlineLevel="0" collapsed="false">
      <c r="A164" s="73" t="s">
        <v>367</v>
      </c>
      <c r="B164" s="74" t="s">
        <v>68</v>
      </c>
      <c r="C164" s="74" t="s">
        <v>368</v>
      </c>
      <c r="E164" s="75"/>
      <c r="F164" s="76"/>
    </row>
    <row r="165" s="32" customFormat="true" ht="18.75" hidden="true" customHeight="false" outlineLevel="0" collapsed="false">
      <c r="A165" s="73" t="s">
        <v>369</v>
      </c>
      <c r="B165" s="74" t="s">
        <v>68</v>
      </c>
      <c r="C165" s="74" t="s">
        <v>370</v>
      </c>
      <c r="E165" s="75"/>
      <c r="F165" s="76"/>
    </row>
    <row r="166" s="32" customFormat="true" ht="18.75" hidden="true" customHeight="false" outlineLevel="0" collapsed="false">
      <c r="A166" s="73" t="s">
        <v>371</v>
      </c>
      <c r="B166" s="74" t="s">
        <v>55</v>
      </c>
      <c r="C166" s="74" t="s">
        <v>372</v>
      </c>
      <c r="E166" s="75"/>
      <c r="F166" s="76"/>
    </row>
    <row r="167" s="32" customFormat="true" ht="18.75" hidden="true" customHeight="false" outlineLevel="0" collapsed="false">
      <c r="A167" s="73" t="s">
        <v>373</v>
      </c>
      <c r="B167" s="74" t="s">
        <v>58</v>
      </c>
      <c r="C167" s="74" t="s">
        <v>374</v>
      </c>
      <c r="E167" s="75"/>
      <c r="F167" s="76"/>
    </row>
    <row r="168" s="32" customFormat="true" ht="18.75" hidden="true" customHeight="false" outlineLevel="0" collapsed="false">
      <c r="A168" s="73" t="s">
        <v>375</v>
      </c>
      <c r="B168" s="74" t="s">
        <v>52</v>
      </c>
      <c r="C168" s="74" t="s">
        <v>376</v>
      </c>
      <c r="E168" s="75"/>
      <c r="F168" s="76"/>
    </row>
    <row r="169" s="32" customFormat="true" ht="18.75" hidden="true" customHeight="false" outlineLevel="0" collapsed="false">
      <c r="A169" s="73" t="s">
        <v>377</v>
      </c>
      <c r="B169" s="74" t="s">
        <v>58</v>
      </c>
      <c r="C169" s="74" t="s">
        <v>378</v>
      </c>
      <c r="E169" s="75"/>
      <c r="F169" s="76"/>
    </row>
    <row r="170" s="32" customFormat="true" ht="18.75" hidden="true" customHeight="false" outlineLevel="0" collapsed="false">
      <c r="A170" s="77" t="s">
        <v>379</v>
      </c>
      <c r="B170" s="74" t="s">
        <v>55</v>
      </c>
      <c r="C170" s="74" t="s">
        <v>380</v>
      </c>
      <c r="E170" s="75"/>
      <c r="F170" s="76"/>
    </row>
    <row r="171" s="32" customFormat="true" ht="18.75" hidden="true" customHeight="false" outlineLevel="0" collapsed="false">
      <c r="A171" s="73" t="s">
        <v>381</v>
      </c>
      <c r="B171" s="74" t="s">
        <v>58</v>
      </c>
      <c r="C171" s="74" t="s">
        <v>382</v>
      </c>
      <c r="E171" s="75"/>
      <c r="F171" s="76"/>
    </row>
    <row r="172" s="32" customFormat="true" ht="18.75" hidden="true" customHeight="false" outlineLevel="0" collapsed="false">
      <c r="A172" s="73" t="s">
        <v>383</v>
      </c>
      <c r="B172" s="74" t="s">
        <v>58</v>
      </c>
      <c r="C172" s="74" t="s">
        <v>384</v>
      </c>
      <c r="E172" s="75"/>
      <c r="F172" s="76"/>
    </row>
    <row r="173" s="32" customFormat="true" ht="18.75" hidden="true" customHeight="false" outlineLevel="0" collapsed="false">
      <c r="A173" s="73" t="s">
        <v>385</v>
      </c>
      <c r="B173" s="74" t="s">
        <v>52</v>
      </c>
      <c r="C173" s="74" t="s">
        <v>386</v>
      </c>
      <c r="E173" s="75"/>
      <c r="F173" s="76"/>
    </row>
    <row r="174" s="32" customFormat="true" ht="18.75" hidden="true" customHeight="false" outlineLevel="0" collapsed="false">
      <c r="A174" s="73" t="s">
        <v>387</v>
      </c>
      <c r="B174" s="74" t="s">
        <v>55</v>
      </c>
      <c r="C174" s="74" t="s">
        <v>388</v>
      </c>
      <c r="E174" s="75"/>
      <c r="F174" s="76"/>
    </row>
    <row r="175" s="32" customFormat="true" ht="18.75" hidden="true" customHeight="false" outlineLevel="0" collapsed="false">
      <c r="A175" s="73" t="s">
        <v>389</v>
      </c>
      <c r="B175" s="74" t="s">
        <v>52</v>
      </c>
      <c r="C175" s="74" t="s">
        <v>390</v>
      </c>
      <c r="E175" s="75"/>
      <c r="F175" s="76"/>
    </row>
    <row r="176" s="32" customFormat="true" ht="18.75" hidden="true" customHeight="false" outlineLevel="0" collapsed="false">
      <c r="A176" s="73" t="s">
        <v>391</v>
      </c>
      <c r="B176" s="74" t="s">
        <v>55</v>
      </c>
      <c r="C176" s="74" t="s">
        <v>392</v>
      </c>
      <c r="E176" s="75"/>
      <c r="F176" s="76"/>
    </row>
    <row r="177" s="32" customFormat="true" ht="18.75" hidden="true" customHeight="false" outlineLevel="0" collapsed="false">
      <c r="A177" s="73" t="s">
        <v>393</v>
      </c>
      <c r="B177" s="74" t="s">
        <v>58</v>
      </c>
      <c r="C177" s="74" t="s">
        <v>394</v>
      </c>
      <c r="E177" s="75"/>
      <c r="F177" s="76"/>
    </row>
    <row r="178" s="32" customFormat="true" ht="18.75" hidden="true" customHeight="false" outlineLevel="0" collapsed="false">
      <c r="A178" s="73" t="s">
        <v>395</v>
      </c>
      <c r="B178" s="74" t="s">
        <v>58</v>
      </c>
      <c r="C178" s="74" t="s">
        <v>396</v>
      </c>
      <c r="E178" s="75"/>
      <c r="F178" s="76"/>
    </row>
    <row r="179" s="32" customFormat="true" ht="18.75" hidden="true" customHeight="false" outlineLevel="0" collapsed="false">
      <c r="A179" s="73" t="s">
        <v>397</v>
      </c>
      <c r="B179" s="74" t="s">
        <v>58</v>
      </c>
      <c r="C179" s="74" t="s">
        <v>398</v>
      </c>
      <c r="E179" s="75"/>
      <c r="F179" s="76"/>
    </row>
    <row r="180" s="32" customFormat="true" ht="18.75" hidden="true" customHeight="false" outlineLevel="0" collapsed="false">
      <c r="A180" s="73" t="s">
        <v>399</v>
      </c>
      <c r="B180" s="74" t="s">
        <v>55</v>
      </c>
      <c r="C180" s="74" t="s">
        <v>400</v>
      </c>
      <c r="E180" s="75"/>
      <c r="F180" s="76"/>
    </row>
    <row r="181" s="32" customFormat="true" ht="18.75" hidden="true" customHeight="false" outlineLevel="0" collapsed="false">
      <c r="A181" s="73" t="s">
        <v>401</v>
      </c>
      <c r="B181" s="74" t="s">
        <v>58</v>
      </c>
      <c r="C181" s="74" t="s">
        <v>402</v>
      </c>
      <c r="E181" s="75"/>
      <c r="F181" s="76"/>
    </row>
    <row r="182" s="32" customFormat="true" ht="18.75" hidden="true" customHeight="false" outlineLevel="0" collapsed="false">
      <c r="A182" s="73" t="s">
        <v>403</v>
      </c>
      <c r="B182" s="74" t="s">
        <v>68</v>
      </c>
      <c r="C182" s="74" t="s">
        <v>404</v>
      </c>
      <c r="E182" s="75"/>
      <c r="F182" s="76"/>
    </row>
    <row r="183" s="32" customFormat="true" ht="18.75" hidden="true" customHeight="false" outlineLevel="0" collapsed="false">
      <c r="A183" s="73" t="s">
        <v>405</v>
      </c>
      <c r="B183" s="74" t="s">
        <v>58</v>
      </c>
      <c r="C183" s="74" t="s">
        <v>406</v>
      </c>
      <c r="E183" s="75"/>
      <c r="F183" s="76"/>
    </row>
    <row r="184" s="32" customFormat="true" ht="18.75" hidden="true" customHeight="false" outlineLevel="0" collapsed="false">
      <c r="A184" s="73" t="s">
        <v>407</v>
      </c>
      <c r="B184" s="74" t="s">
        <v>55</v>
      </c>
      <c r="C184" s="74" t="s">
        <v>408</v>
      </c>
      <c r="E184" s="75"/>
      <c r="F184" s="76"/>
    </row>
    <row r="185" s="32" customFormat="true" ht="18.75" hidden="true" customHeight="false" outlineLevel="0" collapsed="false">
      <c r="A185" s="73" t="s">
        <v>409</v>
      </c>
      <c r="B185" s="74" t="s">
        <v>55</v>
      </c>
      <c r="C185" s="74" t="s">
        <v>410</v>
      </c>
      <c r="E185" s="75"/>
      <c r="F185" s="76"/>
    </row>
    <row r="186" s="32" customFormat="true" ht="18.75" hidden="true" customHeight="false" outlineLevel="0" collapsed="false">
      <c r="A186" s="73" t="s">
        <v>411</v>
      </c>
      <c r="B186" s="74" t="s">
        <v>52</v>
      </c>
      <c r="C186" s="74" t="s">
        <v>412</v>
      </c>
      <c r="E186" s="75"/>
      <c r="F186" s="76"/>
    </row>
    <row r="187" s="32" customFormat="true" ht="18.75" hidden="true" customHeight="false" outlineLevel="0" collapsed="false">
      <c r="A187" s="73" t="s">
        <v>413</v>
      </c>
      <c r="B187" s="74" t="s">
        <v>52</v>
      </c>
      <c r="C187" s="74" t="s">
        <v>414</v>
      </c>
      <c r="E187" s="75"/>
      <c r="F187" s="76"/>
    </row>
    <row r="188" s="32" customFormat="true" ht="18.75" hidden="true" customHeight="false" outlineLevel="0" collapsed="false">
      <c r="A188" s="73" t="s">
        <v>415</v>
      </c>
      <c r="B188" s="74" t="s">
        <v>52</v>
      </c>
      <c r="C188" s="74" t="s">
        <v>416</v>
      </c>
      <c r="E188" s="75"/>
      <c r="F188" s="76"/>
    </row>
    <row r="189" s="32" customFormat="true" ht="18.75" hidden="true" customHeight="false" outlineLevel="0" collapsed="false">
      <c r="A189" s="73" t="s">
        <v>417</v>
      </c>
      <c r="B189" s="74" t="s">
        <v>58</v>
      </c>
      <c r="C189" s="74" t="s">
        <v>418</v>
      </c>
      <c r="E189" s="75"/>
      <c r="F189" s="76"/>
    </row>
    <row r="190" s="32" customFormat="true" ht="18.75" hidden="true" customHeight="false" outlineLevel="0" collapsed="false">
      <c r="A190" s="73" t="s">
        <v>419</v>
      </c>
      <c r="B190" s="74" t="s">
        <v>61</v>
      </c>
      <c r="C190" s="74" t="s">
        <v>420</v>
      </c>
      <c r="E190" s="75"/>
      <c r="F190" s="76"/>
    </row>
    <row r="191" s="32" customFormat="true" ht="18.75" hidden="true" customHeight="false" outlineLevel="0" collapsed="false">
      <c r="A191" s="73" t="s">
        <v>421</v>
      </c>
      <c r="B191" s="74" t="s">
        <v>68</v>
      </c>
      <c r="C191" s="74" t="s">
        <v>422</v>
      </c>
      <c r="E191" s="75"/>
      <c r="F191" s="76"/>
    </row>
    <row r="192" s="32" customFormat="true" ht="18.75" hidden="true" customHeight="false" outlineLevel="0" collapsed="false">
      <c r="A192" s="73" t="s">
        <v>423</v>
      </c>
      <c r="B192" s="74" t="s">
        <v>52</v>
      </c>
      <c r="C192" s="74" t="s">
        <v>424</v>
      </c>
      <c r="E192" s="75"/>
      <c r="F192" s="76"/>
    </row>
    <row r="193" s="32" customFormat="true" ht="18.75" hidden="true" customHeight="false" outlineLevel="0" collapsed="false">
      <c r="A193" s="73" t="s">
        <v>425</v>
      </c>
      <c r="B193" s="74" t="s">
        <v>58</v>
      </c>
      <c r="C193" s="74" t="s">
        <v>426</v>
      </c>
      <c r="E193" s="75"/>
      <c r="F193" s="76"/>
    </row>
    <row r="194" s="32" customFormat="true" ht="18.75" hidden="true" customHeight="false" outlineLevel="0" collapsed="false">
      <c r="A194" s="73" t="s">
        <v>427</v>
      </c>
      <c r="B194" s="74" t="s">
        <v>52</v>
      </c>
      <c r="C194" s="74" t="s">
        <v>428</v>
      </c>
      <c r="E194" s="75"/>
      <c r="F194" s="76"/>
    </row>
    <row r="195" s="32" customFormat="true" ht="18.75" hidden="true" customHeight="false" outlineLevel="0" collapsed="false">
      <c r="A195" s="73" t="s">
        <v>429</v>
      </c>
      <c r="B195" s="74" t="s">
        <v>52</v>
      </c>
      <c r="C195" s="74" t="s">
        <v>430</v>
      </c>
      <c r="E195" s="75"/>
      <c r="F195" s="76"/>
    </row>
    <row r="196" s="32" customFormat="true" ht="18.75" hidden="true" customHeight="false" outlineLevel="0" collapsed="false">
      <c r="A196" s="73" t="s">
        <v>431</v>
      </c>
      <c r="B196" s="74" t="s">
        <v>61</v>
      </c>
      <c r="C196" s="74" t="s">
        <v>432</v>
      </c>
      <c r="E196" s="75"/>
      <c r="F196" s="76"/>
    </row>
    <row r="197" s="32" customFormat="true" ht="18.75" hidden="true" customHeight="false" outlineLevel="0" collapsed="false">
      <c r="A197" s="73" t="s">
        <v>433</v>
      </c>
      <c r="B197" s="74" t="s">
        <v>58</v>
      </c>
      <c r="C197" s="74" t="s">
        <v>434</v>
      </c>
      <c r="E197" s="75"/>
      <c r="F197" s="76"/>
    </row>
    <row r="198" s="32" customFormat="true" ht="18.75" hidden="true" customHeight="false" outlineLevel="0" collapsed="false">
      <c r="A198" s="73" t="s">
        <v>435</v>
      </c>
      <c r="B198" s="74" t="s">
        <v>55</v>
      </c>
      <c r="C198" s="74" t="s">
        <v>436</v>
      </c>
      <c r="E198" s="75"/>
      <c r="F198" s="76"/>
    </row>
    <row r="199" s="32" customFormat="true" ht="18.75" hidden="true" customHeight="false" outlineLevel="0" collapsed="false">
      <c r="A199" s="73" t="s">
        <v>437</v>
      </c>
      <c r="B199" s="74" t="s">
        <v>55</v>
      </c>
      <c r="C199" s="74" t="s">
        <v>438</v>
      </c>
      <c r="E199" s="75"/>
      <c r="F199" s="76"/>
    </row>
    <row r="200" s="32" customFormat="true" ht="18.75" hidden="true" customHeight="false" outlineLevel="0" collapsed="false">
      <c r="A200" s="73" t="s">
        <v>439</v>
      </c>
      <c r="B200" s="74" t="s">
        <v>58</v>
      </c>
      <c r="C200" s="74" t="s">
        <v>440</v>
      </c>
      <c r="E200" s="75"/>
      <c r="F200" s="76"/>
    </row>
    <row r="201" s="32" customFormat="true" ht="18.75" hidden="true" customHeight="false" outlineLevel="0" collapsed="false">
      <c r="A201" s="73" t="s">
        <v>441</v>
      </c>
      <c r="B201" s="74" t="s">
        <v>55</v>
      </c>
      <c r="C201" s="74" t="s">
        <v>442</v>
      </c>
      <c r="E201" s="75"/>
      <c r="F201" s="76"/>
    </row>
    <row r="202" s="32" customFormat="true" ht="18.75" hidden="true" customHeight="false" outlineLevel="0" collapsed="false">
      <c r="A202" s="73" t="s">
        <v>443</v>
      </c>
      <c r="B202" s="74" t="s">
        <v>58</v>
      </c>
      <c r="C202" s="74" t="s">
        <v>444</v>
      </c>
      <c r="E202" s="75"/>
      <c r="F202" s="76"/>
    </row>
    <row r="203" s="32" customFormat="true" ht="18.75" hidden="true" customHeight="false" outlineLevel="0" collapsed="false">
      <c r="A203" s="73" t="s">
        <v>445</v>
      </c>
      <c r="B203" s="74" t="s">
        <v>119</v>
      </c>
      <c r="C203" s="74" t="s">
        <v>446</v>
      </c>
      <c r="E203" s="75"/>
      <c r="F203" s="76"/>
    </row>
    <row r="204" s="32" customFormat="true" ht="18.75" hidden="true" customHeight="false" outlineLevel="0" collapsed="false">
      <c r="A204" s="73" t="s">
        <v>447</v>
      </c>
      <c r="B204" s="74" t="s">
        <v>58</v>
      </c>
      <c r="C204" s="74" t="s">
        <v>448</v>
      </c>
      <c r="E204" s="75"/>
      <c r="F204" s="76"/>
    </row>
    <row r="205" s="32" customFormat="true" ht="18.75" hidden="true" customHeight="false" outlineLevel="0" collapsed="false">
      <c r="A205" s="73" t="s">
        <v>449</v>
      </c>
      <c r="B205" s="74" t="s">
        <v>68</v>
      </c>
      <c r="C205" s="74" t="s">
        <v>450</v>
      </c>
      <c r="E205" s="75"/>
      <c r="F205" s="76"/>
    </row>
    <row r="206" s="32" customFormat="true" ht="18.75" hidden="true" customHeight="false" outlineLevel="0" collapsed="false">
      <c r="A206" s="73" t="s">
        <v>451</v>
      </c>
      <c r="B206" s="74" t="s">
        <v>52</v>
      </c>
      <c r="C206" s="74" t="s">
        <v>452</v>
      </c>
      <c r="E206" s="75"/>
      <c r="F206" s="76"/>
    </row>
    <row r="207" s="32" customFormat="true" ht="18.75" hidden="true" customHeight="false" outlineLevel="0" collapsed="false">
      <c r="A207" s="73" t="s">
        <v>453</v>
      </c>
      <c r="B207" s="74" t="s">
        <v>68</v>
      </c>
      <c r="C207" s="74" t="s">
        <v>454</v>
      </c>
      <c r="E207" s="75"/>
      <c r="F207" s="76"/>
    </row>
    <row r="208" s="32" customFormat="true" ht="18.75" hidden="true" customHeight="false" outlineLevel="0" collapsed="false">
      <c r="A208" s="73" t="s">
        <v>455</v>
      </c>
      <c r="B208" s="74" t="s">
        <v>61</v>
      </c>
      <c r="C208" s="74" t="s">
        <v>456</v>
      </c>
      <c r="E208" s="75"/>
      <c r="F208" s="76"/>
    </row>
    <row r="209" s="32" customFormat="true" ht="18.75" hidden="true" customHeight="false" outlineLevel="0" collapsed="false">
      <c r="A209" s="73" t="s">
        <v>457</v>
      </c>
      <c r="B209" s="74" t="s">
        <v>52</v>
      </c>
      <c r="C209" s="74" t="s">
        <v>458</v>
      </c>
      <c r="E209" s="75"/>
      <c r="F209" s="76"/>
    </row>
    <row r="210" s="32" customFormat="true" ht="18.75" hidden="true" customHeight="false" outlineLevel="0" collapsed="false">
      <c r="A210" s="73" t="s">
        <v>459</v>
      </c>
      <c r="B210" s="74" t="s">
        <v>55</v>
      </c>
      <c r="C210" s="74" t="s">
        <v>460</v>
      </c>
      <c r="E210" s="75"/>
      <c r="F210" s="76"/>
    </row>
    <row r="211" s="32" customFormat="true" ht="18.75" hidden="true" customHeight="false" outlineLevel="0" collapsed="false">
      <c r="A211" s="73" t="s">
        <v>461</v>
      </c>
      <c r="B211" s="74" t="s">
        <v>58</v>
      </c>
      <c r="C211" s="74" t="s">
        <v>462</v>
      </c>
      <c r="E211" s="75"/>
      <c r="F211" s="76"/>
    </row>
    <row r="212" s="32" customFormat="true" ht="18.75" hidden="true" customHeight="false" outlineLevel="0" collapsed="false">
      <c r="A212" s="73" t="s">
        <v>463</v>
      </c>
      <c r="B212" s="74" t="s">
        <v>464</v>
      </c>
      <c r="C212" s="74" t="s">
        <v>465</v>
      </c>
      <c r="E212" s="75"/>
      <c r="F212" s="76"/>
    </row>
  </sheetData>
  <mergeCells count="18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M1:M2"/>
    <mergeCell ref="N1:N2"/>
    <mergeCell ref="O1:O2"/>
    <mergeCell ref="P1:R1"/>
    <mergeCell ref="S1:U1"/>
    <mergeCell ref="V1:X1"/>
    <mergeCell ref="Z1:AB1"/>
  </mergeCells>
  <dataValidations count="4">
    <dataValidation allowBlank="true" operator="between" showDropDown="false" showErrorMessage="true" showInputMessage="true" sqref="W3 AA3" type="whole">
      <formula1>0</formula1>
      <formula2>9999</formula2>
    </dataValidation>
    <dataValidation allowBlank="true" operator="between" showDropDown="false" showErrorMessage="true" showInputMessage="true" sqref="V3 Z3" type="list">
      <formula1>"Y,N"</formula1>
      <formula2>0</formula2>
    </dataValidation>
    <dataValidation allowBlank="true" error="請以下拉選擇是或否" errorTitle="是否參加旅遊活動" operator="between" showDropDown="false" showErrorMessage="true" showInputMessage="true" sqref="K3" type="list">
      <formula1>"是,否"</formula1>
      <formula2>0</formula2>
    </dataValidation>
    <dataValidation allowBlank="true" error="請以下拉選擇交通工具" errorTitle="搭車需求" operator="between" showDropDown="false" showErrorMessage="true" showInputMessage="true" sqref="X3 AB3" type="list">
      <formula1>"旅行社派車,自備交通工具"</formula1>
      <formula2>0</formula2>
    </dataValidation>
  </dataValidations>
  <printOptions headings="false" gridLines="true" gridLinesSet="true" horizontalCentered="true" verticalCentered="false"/>
  <pageMargins left="0.39375" right="0.39375" top="0.39375" bottom="0.39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K4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P2" activeCellId="0" sqref="P2"/>
    </sheetView>
  </sheetViews>
  <sheetFormatPr defaultRowHeight="16.5" zeroHeight="false" outlineLevelRow="0" outlineLevelCol="0"/>
  <cols>
    <col collapsed="false" customWidth="true" hidden="false" outlineLevel="0" max="1" min="1" style="86" width="4.26"/>
    <col collapsed="false" customWidth="true" hidden="false" outlineLevel="0" max="2" min="2" style="87" width="5.13"/>
    <col collapsed="false" customWidth="true" hidden="false" outlineLevel="0" max="3" min="3" style="87" width="4.12"/>
    <col collapsed="false" customWidth="true" hidden="false" outlineLevel="0" max="4" min="4" style="87" width="4.38"/>
    <col collapsed="false" customWidth="true" hidden="false" outlineLevel="0" max="5" min="5" style="87" width="11.62"/>
    <col collapsed="false" customWidth="true" hidden="false" outlineLevel="0" max="6" min="6" style="87" width="10.5"/>
    <col collapsed="false" customWidth="true" hidden="false" outlineLevel="0" max="7" min="7" style="87" width="3.5"/>
    <col collapsed="false" customWidth="true" hidden="false" outlineLevel="0" max="8" min="8" style="87" width="5.38"/>
    <col collapsed="false" customWidth="true" hidden="false" outlineLevel="0" max="10" min="9" style="88" width="3.62"/>
    <col collapsed="false" customWidth="true" hidden="true" outlineLevel="0" max="11" min="11" style="89" width="11.62"/>
    <col collapsed="false" customWidth="true" hidden="false" outlineLevel="0" max="12" min="12" style="88" width="8.87"/>
    <col collapsed="false" customWidth="true" hidden="false" outlineLevel="0" max="15" min="13" style="87" width="9.5"/>
    <col collapsed="false" customWidth="true" hidden="false" outlineLevel="0" max="16" min="16" style="90" width="10.38"/>
    <col collapsed="false" customWidth="true" hidden="false" outlineLevel="0" max="17" min="17" style="90" width="10.26"/>
    <col collapsed="false" customWidth="true" hidden="false" outlineLevel="0" max="18" min="18" style="87" width="5.38"/>
    <col collapsed="false" customWidth="true" hidden="true" outlineLevel="0" max="19" min="19" style="91" width="7.62"/>
    <col collapsed="false" customWidth="true" hidden="false" outlineLevel="0" max="20" min="20" style="87" width="6.13"/>
    <col collapsed="false" customWidth="true" hidden="true" outlineLevel="0" max="21" min="21" style="92" width="7.62"/>
    <col collapsed="false" customWidth="true" hidden="false" outlineLevel="0" max="22" min="22" style="87" width="5.62"/>
    <col collapsed="false" customWidth="true" hidden="true" outlineLevel="0" max="23" min="23" style="92" width="7.62"/>
    <col collapsed="false" customWidth="true" hidden="false" outlineLevel="0" max="24" min="24" style="87" width="5.75"/>
    <col collapsed="false" customWidth="true" hidden="true" outlineLevel="0" max="25" min="25" style="92" width="7.62"/>
    <col collapsed="false" customWidth="true" hidden="false" outlineLevel="0" max="26" min="26" style="91" width="7.62"/>
    <col collapsed="false" customWidth="true" hidden="true" outlineLevel="0" max="27" min="27" style="92" width="7.62"/>
    <col collapsed="false" customWidth="true" hidden="false" outlineLevel="0" max="28" min="28" style="91" width="5.75"/>
    <col collapsed="false" customWidth="true" hidden="true" outlineLevel="0" max="29" min="29" style="92" width="7.62"/>
    <col collapsed="false" customWidth="true" hidden="false" outlineLevel="0" max="30" min="30" style="87" width="4.75"/>
    <col collapsed="false" customWidth="true" hidden="true" outlineLevel="0" max="32" min="31" style="93" width="8.99"/>
    <col collapsed="false" customWidth="true" hidden="true" outlineLevel="0" max="33" min="33" style="93" width="11.62"/>
    <col collapsed="false" customWidth="true" hidden="true" outlineLevel="0" max="35" min="34" style="93" width="8.99"/>
    <col collapsed="false" customWidth="true" hidden="false" outlineLevel="0" max="36" min="36" style="87" width="5.5"/>
    <col collapsed="false" customWidth="true" hidden="false" outlineLevel="0" max="1025" min="37" style="87" width="8.99"/>
  </cols>
  <sheetData>
    <row r="1" customFormat="false" ht="30" hidden="false" customHeight="true" outlineLevel="0" collapsed="false">
      <c r="A1" s="94" t="s">
        <v>1</v>
      </c>
      <c r="B1" s="95"/>
      <c r="C1" s="96" t="e">
        <f aca="false">IF(慶賀團團冊,TRUE())</f>
        <v>#N/A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</row>
    <row r="2" s="113" customFormat="true" ht="24.95" hidden="false" customHeight="true" outlineLevel="0" collapsed="false">
      <c r="A2" s="97" t="s">
        <v>466</v>
      </c>
      <c r="B2" s="98" t="s">
        <v>467</v>
      </c>
      <c r="C2" s="99" t="s">
        <v>468</v>
      </c>
      <c r="D2" s="99"/>
      <c r="E2" s="100" t="s">
        <v>469</v>
      </c>
      <c r="F2" s="100"/>
      <c r="G2" s="98" t="s">
        <v>470</v>
      </c>
      <c r="H2" s="101" t="s">
        <v>471</v>
      </c>
      <c r="I2" s="101"/>
      <c r="J2" s="101"/>
      <c r="K2" s="102" t="s">
        <v>472</v>
      </c>
      <c r="L2" s="103" t="s">
        <v>473</v>
      </c>
      <c r="M2" s="104" t="s">
        <v>474</v>
      </c>
      <c r="N2" s="98" t="s">
        <v>475</v>
      </c>
      <c r="O2" s="98" t="s">
        <v>476</v>
      </c>
      <c r="P2" s="98" t="s">
        <v>477</v>
      </c>
      <c r="Q2" s="105" t="s">
        <v>478</v>
      </c>
      <c r="R2" s="105" t="s">
        <v>479</v>
      </c>
      <c r="S2" s="106" t="s">
        <v>479</v>
      </c>
      <c r="T2" s="105" t="s">
        <v>480</v>
      </c>
      <c r="U2" s="107" t="s">
        <v>480</v>
      </c>
      <c r="V2" s="105" t="s">
        <v>481</v>
      </c>
      <c r="W2" s="107" t="s">
        <v>481</v>
      </c>
      <c r="X2" s="105" t="s">
        <v>482</v>
      </c>
      <c r="Y2" s="107" t="s">
        <v>482</v>
      </c>
      <c r="Z2" s="108" t="s">
        <v>483</v>
      </c>
      <c r="AA2" s="107" t="s">
        <v>483</v>
      </c>
      <c r="AB2" s="108" t="s">
        <v>484</v>
      </c>
      <c r="AC2" s="107" t="s">
        <v>484</v>
      </c>
      <c r="AD2" s="98" t="s">
        <v>485</v>
      </c>
      <c r="AE2" s="109" t="s">
        <v>486</v>
      </c>
      <c r="AF2" s="110" t="s">
        <v>37</v>
      </c>
      <c r="AG2" s="110" t="s">
        <v>38</v>
      </c>
      <c r="AH2" s="110" t="s">
        <v>486</v>
      </c>
      <c r="AI2" s="110" t="s">
        <v>487</v>
      </c>
      <c r="AJ2" s="111" t="s">
        <v>488</v>
      </c>
      <c r="AK2" s="112" t="s">
        <v>489</v>
      </c>
    </row>
    <row r="3" customFormat="false" ht="24.95" hidden="false" customHeight="true" outlineLevel="0" collapsed="false">
      <c r="A3" s="97"/>
      <c r="B3" s="98"/>
      <c r="C3" s="114" t="s">
        <v>490</v>
      </c>
      <c r="D3" s="114"/>
      <c r="E3" s="115" t="s">
        <v>491</v>
      </c>
      <c r="F3" s="115" t="s">
        <v>492</v>
      </c>
      <c r="G3" s="98"/>
      <c r="H3" s="116" t="s">
        <v>493</v>
      </c>
      <c r="I3" s="117" t="s">
        <v>494</v>
      </c>
      <c r="J3" s="117" t="s">
        <v>495</v>
      </c>
      <c r="K3" s="102"/>
      <c r="L3" s="103"/>
      <c r="M3" s="104"/>
      <c r="N3" s="98"/>
      <c r="O3" s="98"/>
      <c r="P3" s="98"/>
      <c r="Q3" s="105"/>
      <c r="R3" s="105"/>
      <c r="S3" s="106"/>
      <c r="T3" s="105"/>
      <c r="U3" s="107"/>
      <c r="V3" s="105"/>
      <c r="W3" s="107"/>
      <c r="X3" s="105"/>
      <c r="Y3" s="107"/>
      <c r="Z3" s="108"/>
      <c r="AA3" s="107"/>
      <c r="AB3" s="108"/>
      <c r="AC3" s="107"/>
      <c r="AD3" s="98"/>
      <c r="AE3" s="109"/>
      <c r="AF3" s="110"/>
      <c r="AG3" s="110"/>
      <c r="AH3" s="110"/>
      <c r="AI3" s="110"/>
      <c r="AJ3" s="111"/>
      <c r="AK3" s="112"/>
    </row>
    <row r="4" customFormat="false" ht="39.95" hidden="false" customHeight="true" outlineLevel="0" collapsed="false">
      <c r="A4" s="118" t="s">
        <v>496</v>
      </c>
      <c r="B4" s="118"/>
      <c r="C4" s="119" t="s">
        <v>497</v>
      </c>
      <c r="D4" s="119"/>
      <c r="E4" s="120" t="s">
        <v>498</v>
      </c>
      <c r="F4" s="120" t="s">
        <v>499</v>
      </c>
      <c r="G4" s="119" t="s">
        <v>500</v>
      </c>
      <c r="H4" s="119" t="n">
        <v>1960</v>
      </c>
      <c r="I4" s="119" t="n">
        <v>10</v>
      </c>
      <c r="J4" s="119" t="n">
        <v>10</v>
      </c>
      <c r="K4" s="121" t="str">
        <f aca="false">TEXT(H4,"0000")&amp;-TEXT(I4,"00")&amp;-TEXT(J4,"00")</f>
        <v>1960-10-10</v>
      </c>
      <c r="L4" s="122" t="s">
        <v>501</v>
      </c>
      <c r="M4" s="120" t="s">
        <v>502</v>
      </c>
      <c r="N4" s="119" t="s">
        <v>503</v>
      </c>
      <c r="O4" s="123" t="s">
        <v>504</v>
      </c>
      <c r="P4" s="119" t="s">
        <v>505</v>
      </c>
      <c r="Q4" s="119" t="s">
        <v>506</v>
      </c>
      <c r="R4" s="119" t="s">
        <v>507</v>
      </c>
      <c r="S4" s="124" t="n">
        <f aca="false">IF(R4="Y",1,IF(R4="N",2,""))</f>
        <v>1</v>
      </c>
      <c r="T4" s="119" t="s">
        <v>507</v>
      </c>
      <c r="U4" s="124" t="n">
        <f aca="false">IF(T4="Y",1,IF(T4="N",2,""))</f>
        <v>1</v>
      </c>
      <c r="V4" s="119" t="s">
        <v>507</v>
      </c>
      <c r="W4" s="124" t="n">
        <f aca="false">IF(V4="Y",1,IF(V4="N",2,""))</f>
        <v>1</v>
      </c>
      <c r="X4" s="119" t="s">
        <v>507</v>
      </c>
      <c r="Y4" s="124" t="n">
        <f aca="false">IF(X4="Y",1,IF(X4="N",2,""))</f>
        <v>1</v>
      </c>
      <c r="Z4" s="119" t="s">
        <v>507</v>
      </c>
      <c r="AA4" s="124" t="n">
        <f aca="false">IF(Z4="Y",1,IF(Z4="N",2,""))</f>
        <v>1</v>
      </c>
      <c r="AB4" s="119" t="s">
        <v>508</v>
      </c>
      <c r="AC4" s="124" t="n">
        <f aca="false">IF(AB4="是",1,IF(AB4="否",0,""))</f>
        <v>1</v>
      </c>
      <c r="AD4" s="119"/>
      <c r="AE4" s="125" t="s">
        <v>509</v>
      </c>
      <c r="AF4" s="110" t="e">
        <f aca="false">團冊</f>
        <v>#N/A</v>
      </c>
      <c r="AG4" s="110" t="e">
        <f aca="false">團冊</f>
        <v>#N/A</v>
      </c>
      <c r="AH4" s="126" t="str">
        <f aca="false">IF(AE4="僑眷","僑眷","僑胞")</f>
        <v>僑胞</v>
      </c>
      <c r="AI4" s="126" t="str">
        <f aca="false">IF(AE4="僑胞2","1","")</f>
        <v/>
      </c>
      <c r="AJ4" s="127" t="s">
        <v>445</v>
      </c>
      <c r="AK4" s="128" t="s">
        <v>510</v>
      </c>
    </row>
    <row r="5" customFormat="false" ht="24.95" hidden="false" customHeight="true" outlineLevel="0" collapsed="false">
      <c r="A5" s="129" t="n">
        <v>1</v>
      </c>
      <c r="B5" s="130" t="s">
        <v>36</v>
      </c>
      <c r="C5" s="131"/>
      <c r="D5" s="131"/>
      <c r="E5" s="132"/>
      <c r="F5" s="132"/>
      <c r="G5" s="131"/>
      <c r="H5" s="133"/>
      <c r="I5" s="134"/>
      <c r="J5" s="134"/>
      <c r="K5" s="135" t="str">
        <f aca="false">TEXT(H5,"0000")&amp;"-"&amp;TEXT(I5,"00")&amp;"-"&amp;TEXT(J5,"00")</f>
        <v>0000-00-00</v>
      </c>
      <c r="L5" s="136"/>
      <c r="M5" s="136"/>
      <c r="N5" s="137"/>
      <c r="O5" s="137"/>
      <c r="P5" s="137"/>
      <c r="Q5" s="137"/>
      <c r="R5" s="131"/>
      <c r="S5" s="138" t="str">
        <f aca="false">IF(R5="Y",1,IF(R5="N",2,""))</f>
        <v/>
      </c>
      <c r="T5" s="131"/>
      <c r="U5" s="139" t="str">
        <f aca="false">IF(T5="Y",1,IF(T5="N",2,""))</f>
        <v/>
      </c>
      <c r="V5" s="131"/>
      <c r="W5" s="139" t="str">
        <f aca="false">IF(V5="Y",1,IF(V5="N",2,""))</f>
        <v/>
      </c>
      <c r="X5" s="131"/>
      <c r="Y5" s="139" t="str">
        <f aca="false">IF(X5="Y",1,IF(X5="N",2,""))</f>
        <v/>
      </c>
      <c r="Z5" s="133"/>
      <c r="AA5" s="139" t="str">
        <f aca="false">IF(Z5="Y",1,IF(Z5="N",2,""))</f>
        <v/>
      </c>
      <c r="AB5" s="133"/>
      <c r="AC5" s="139" t="str">
        <f aca="false">IF(AB5="是",1,IF(AB5="否",0,""))</f>
        <v/>
      </c>
      <c r="AD5" s="131"/>
      <c r="AE5" s="125" t="s">
        <v>509</v>
      </c>
      <c r="AF5" s="110" t="e">
        <f aca="false">團冊</f>
        <v>#N/A</v>
      </c>
      <c r="AG5" s="110" t="e">
        <f aca="false">團冊</f>
        <v>#N/A</v>
      </c>
      <c r="AH5" s="126" t="str">
        <f aca="false">IF(AE5="僑眷","僑眷","僑胞")</f>
        <v>僑胞</v>
      </c>
      <c r="AI5" s="126" t="str">
        <f aca="false">IF(AE5="僑胞2","1","")</f>
        <v/>
      </c>
      <c r="AJ5" s="140"/>
      <c r="AK5" s="141"/>
    </row>
    <row r="6" customFormat="false" ht="22.5" hidden="false" customHeight="true" outlineLevel="0" collapsed="false">
      <c r="A6" s="142" t="n">
        <v>2</v>
      </c>
      <c r="B6" s="143" t="s">
        <v>511</v>
      </c>
      <c r="C6" s="144"/>
      <c r="D6" s="144"/>
      <c r="E6" s="145"/>
      <c r="F6" s="145"/>
      <c r="G6" s="144"/>
      <c r="H6" s="146"/>
      <c r="I6" s="147"/>
      <c r="J6" s="147"/>
      <c r="K6" s="148" t="str">
        <f aca="false">TEXT(H6,"0000")&amp;"-"&amp;TEXT(I6,"00")&amp;"-"&amp;TEXT(J6,"00")</f>
        <v>0000-00-00</v>
      </c>
      <c r="L6" s="149"/>
      <c r="M6" s="149"/>
      <c r="N6" s="150"/>
      <c r="O6" s="150"/>
      <c r="P6" s="150"/>
      <c r="Q6" s="150"/>
      <c r="R6" s="144"/>
      <c r="S6" s="151" t="str">
        <f aca="false">IF(R6="Y",1,IF(R6="N",2,""))</f>
        <v/>
      </c>
      <c r="T6" s="144"/>
      <c r="U6" s="152" t="str">
        <f aca="false">IF(T6="Y",1,IF(T6="N",2,""))</f>
        <v/>
      </c>
      <c r="V6" s="144"/>
      <c r="W6" s="152" t="str">
        <f aca="false">IF(V6="Y",1,IF(V6="N",2,""))</f>
        <v/>
      </c>
      <c r="X6" s="144"/>
      <c r="Y6" s="152" t="str">
        <f aca="false">IF(X6="Y",1,IF(X6="N",2,""))</f>
        <v/>
      </c>
      <c r="Z6" s="146"/>
      <c r="AA6" s="152" t="str">
        <f aca="false">IF(Z6="Y",1,IF(Z6="N",2,""))</f>
        <v/>
      </c>
      <c r="AB6" s="146"/>
      <c r="AC6" s="152" t="str">
        <f aca="false">IF(AB6="是",1,IF(AB6="否",0,""))</f>
        <v/>
      </c>
      <c r="AD6" s="144"/>
      <c r="AE6" s="125" t="s">
        <v>509</v>
      </c>
      <c r="AF6" s="110" t="e">
        <f aca="false">團冊</f>
        <v>#N/A</v>
      </c>
      <c r="AG6" s="110" t="e">
        <f aca="false">團冊</f>
        <v>#N/A</v>
      </c>
      <c r="AH6" s="126" t="str">
        <f aca="false">IF(AE6="僑眷","僑眷","僑胞")</f>
        <v>僑胞</v>
      </c>
      <c r="AI6" s="126" t="str">
        <f aca="false">IF(AE6="僑胞2","1","")</f>
        <v/>
      </c>
      <c r="AJ6" s="153"/>
      <c r="AK6" s="154"/>
    </row>
    <row r="7" customFormat="false" ht="22.5" hidden="false" customHeight="true" outlineLevel="0" collapsed="false">
      <c r="A7" s="142" t="n">
        <v>3</v>
      </c>
      <c r="B7" s="143" t="s">
        <v>511</v>
      </c>
      <c r="C7" s="144"/>
      <c r="D7" s="144"/>
      <c r="E7" s="145"/>
      <c r="F7" s="145"/>
      <c r="G7" s="144"/>
      <c r="H7" s="146"/>
      <c r="I7" s="147"/>
      <c r="J7" s="147"/>
      <c r="K7" s="148" t="str">
        <f aca="false">TEXT(H7,"0000")&amp;"-"&amp;TEXT(I7,"00")&amp;"-"&amp;TEXT(J7,"00")</f>
        <v>0000-00-00</v>
      </c>
      <c r="L7" s="149"/>
      <c r="M7" s="149"/>
      <c r="N7" s="150"/>
      <c r="O7" s="150"/>
      <c r="P7" s="150"/>
      <c r="Q7" s="150"/>
      <c r="R7" s="144"/>
      <c r="S7" s="151" t="str">
        <f aca="false">IF(R7="Y",1,IF(R7="N",2,""))</f>
        <v/>
      </c>
      <c r="T7" s="144"/>
      <c r="U7" s="152" t="str">
        <f aca="false">IF(T7="Y",1,IF(T7="N",2,""))</f>
        <v/>
      </c>
      <c r="V7" s="144"/>
      <c r="W7" s="152" t="str">
        <f aca="false">IF(V7="Y",1,IF(V7="N",2,""))</f>
        <v/>
      </c>
      <c r="X7" s="144"/>
      <c r="Y7" s="152" t="str">
        <f aca="false">IF(X7="Y",1,IF(X7="N",2,""))</f>
        <v/>
      </c>
      <c r="Z7" s="146"/>
      <c r="AA7" s="152" t="str">
        <f aca="false">IF(Z7="Y",1,IF(Z7="N",2,""))</f>
        <v/>
      </c>
      <c r="AB7" s="146"/>
      <c r="AC7" s="152" t="str">
        <f aca="false">IF(AB7="是",1,IF(AB7="否",0,""))</f>
        <v/>
      </c>
      <c r="AD7" s="144"/>
      <c r="AE7" s="125" t="s">
        <v>509</v>
      </c>
      <c r="AF7" s="110" t="e">
        <f aca="false">團冊</f>
        <v>#N/A</v>
      </c>
      <c r="AG7" s="110" t="e">
        <f aca="false">團冊</f>
        <v>#N/A</v>
      </c>
      <c r="AH7" s="126" t="str">
        <f aca="false">IF(AE7="僑眷","僑眷","僑胞")</f>
        <v>僑胞</v>
      </c>
      <c r="AI7" s="126" t="str">
        <f aca="false">IF(AE7="僑胞2","1","")</f>
        <v/>
      </c>
      <c r="AJ7" s="153"/>
      <c r="AK7" s="154"/>
    </row>
    <row r="8" customFormat="false" ht="22.5" hidden="false" customHeight="true" outlineLevel="0" collapsed="false">
      <c r="A8" s="142" t="n">
        <v>4</v>
      </c>
      <c r="B8" s="143" t="s">
        <v>511</v>
      </c>
      <c r="C8" s="144"/>
      <c r="D8" s="144"/>
      <c r="E8" s="145"/>
      <c r="F8" s="145"/>
      <c r="G8" s="144"/>
      <c r="H8" s="146"/>
      <c r="I8" s="147"/>
      <c r="J8" s="147"/>
      <c r="K8" s="148" t="str">
        <f aca="false">TEXT(H8,"0000")&amp;"-"&amp;TEXT(I8,"00")&amp;"-"&amp;TEXT(J8,"00")</f>
        <v>0000-00-00</v>
      </c>
      <c r="L8" s="149"/>
      <c r="M8" s="149"/>
      <c r="N8" s="150"/>
      <c r="O8" s="150"/>
      <c r="P8" s="150"/>
      <c r="Q8" s="150"/>
      <c r="R8" s="144"/>
      <c r="S8" s="151" t="str">
        <f aca="false">IF(R8="Y",1,IF(R8="N",2,""))</f>
        <v/>
      </c>
      <c r="T8" s="144"/>
      <c r="U8" s="152" t="str">
        <f aca="false">IF(T8="Y",1,IF(T8="N",2,""))</f>
        <v/>
      </c>
      <c r="V8" s="144"/>
      <c r="W8" s="152" t="str">
        <f aca="false">IF(V8="Y",1,IF(V8="N",2,""))</f>
        <v/>
      </c>
      <c r="X8" s="144"/>
      <c r="Y8" s="152" t="str">
        <f aca="false">IF(X8="Y",1,IF(X8="N",2,""))</f>
        <v/>
      </c>
      <c r="Z8" s="146"/>
      <c r="AA8" s="152" t="str">
        <f aca="false">IF(Z8="Y",1,IF(Z8="N",2,""))</f>
        <v/>
      </c>
      <c r="AB8" s="146"/>
      <c r="AC8" s="152" t="str">
        <f aca="false">IF(AB8="是",1,IF(AB8="否",0,""))</f>
        <v/>
      </c>
      <c r="AD8" s="144"/>
      <c r="AE8" s="125" t="s">
        <v>509</v>
      </c>
      <c r="AF8" s="110" t="e">
        <f aca="false">團冊</f>
        <v>#N/A</v>
      </c>
      <c r="AG8" s="110" t="e">
        <f aca="false">團冊</f>
        <v>#N/A</v>
      </c>
      <c r="AH8" s="126" t="str">
        <f aca="false">IF(AE8="僑眷","僑眷","僑胞")</f>
        <v>僑胞</v>
      </c>
      <c r="AI8" s="126" t="str">
        <f aca="false">IF(AE8="僑胞2","1","")</f>
        <v/>
      </c>
      <c r="AJ8" s="153"/>
      <c r="AK8" s="154"/>
    </row>
    <row r="9" customFormat="false" ht="22.5" hidden="false" customHeight="true" outlineLevel="0" collapsed="false">
      <c r="A9" s="142" t="n">
        <v>5</v>
      </c>
      <c r="B9" s="143" t="s">
        <v>511</v>
      </c>
      <c r="C9" s="144"/>
      <c r="D9" s="144"/>
      <c r="E9" s="145"/>
      <c r="F9" s="145"/>
      <c r="G9" s="144"/>
      <c r="H9" s="146"/>
      <c r="I9" s="147"/>
      <c r="J9" s="147"/>
      <c r="K9" s="148" t="str">
        <f aca="false">TEXT(H9,"0000")&amp;"-"&amp;TEXT(I9,"00")&amp;"-"&amp;TEXT(J9,"00")</f>
        <v>0000-00-00</v>
      </c>
      <c r="L9" s="149"/>
      <c r="M9" s="149"/>
      <c r="N9" s="150"/>
      <c r="O9" s="150"/>
      <c r="P9" s="150"/>
      <c r="Q9" s="150"/>
      <c r="R9" s="144"/>
      <c r="S9" s="151" t="str">
        <f aca="false">IF(R9="Y",1,IF(R9="N",2,""))</f>
        <v/>
      </c>
      <c r="T9" s="144"/>
      <c r="U9" s="152" t="str">
        <f aca="false">IF(T9="Y",1,IF(T9="N",2,""))</f>
        <v/>
      </c>
      <c r="V9" s="144"/>
      <c r="W9" s="152" t="str">
        <f aca="false">IF(V9="Y",1,IF(V9="N",2,""))</f>
        <v/>
      </c>
      <c r="X9" s="144"/>
      <c r="Y9" s="152" t="str">
        <f aca="false">IF(X9="Y",1,IF(X9="N",2,""))</f>
        <v/>
      </c>
      <c r="Z9" s="146"/>
      <c r="AA9" s="152" t="str">
        <f aca="false">IF(Z9="Y",1,IF(Z9="N",2,""))</f>
        <v/>
      </c>
      <c r="AB9" s="146"/>
      <c r="AC9" s="152" t="str">
        <f aca="false">IF(AB9="是",1,IF(AB9="否",0,""))</f>
        <v/>
      </c>
      <c r="AD9" s="144"/>
      <c r="AE9" s="125" t="s">
        <v>509</v>
      </c>
      <c r="AF9" s="110" t="e">
        <f aca="false">團冊</f>
        <v>#N/A</v>
      </c>
      <c r="AG9" s="110" t="e">
        <f aca="false">團冊</f>
        <v>#N/A</v>
      </c>
      <c r="AH9" s="126" t="str">
        <f aca="false">IF(AE9="僑眷","僑眷","僑胞")</f>
        <v>僑胞</v>
      </c>
      <c r="AI9" s="126" t="str">
        <f aca="false">IF(AE9="僑胞2","1","")</f>
        <v/>
      </c>
      <c r="AJ9" s="153"/>
      <c r="AK9" s="154"/>
    </row>
    <row r="10" customFormat="false" ht="22.5" hidden="false" customHeight="true" outlineLevel="0" collapsed="false">
      <c r="A10" s="142" t="n">
        <v>6</v>
      </c>
      <c r="B10" s="143" t="s">
        <v>511</v>
      </c>
      <c r="C10" s="144"/>
      <c r="D10" s="144"/>
      <c r="E10" s="145"/>
      <c r="F10" s="145"/>
      <c r="G10" s="144"/>
      <c r="H10" s="146"/>
      <c r="I10" s="147"/>
      <c r="J10" s="147"/>
      <c r="K10" s="148" t="str">
        <f aca="false">TEXT(H10,"0000")&amp;"-"&amp;TEXT(I10,"00")&amp;"-"&amp;TEXT(J10,"00")</f>
        <v>0000-00-00</v>
      </c>
      <c r="L10" s="149"/>
      <c r="M10" s="149"/>
      <c r="N10" s="150"/>
      <c r="O10" s="150"/>
      <c r="P10" s="150"/>
      <c r="Q10" s="150"/>
      <c r="R10" s="144"/>
      <c r="S10" s="151" t="str">
        <f aca="false">IF(R10="Y",1,IF(R10="N",2,""))</f>
        <v/>
      </c>
      <c r="T10" s="144"/>
      <c r="U10" s="152" t="str">
        <f aca="false">IF(T10="Y",1,IF(T10="N",2,""))</f>
        <v/>
      </c>
      <c r="V10" s="144"/>
      <c r="W10" s="152" t="str">
        <f aca="false">IF(V10="Y",1,IF(V10="N",2,""))</f>
        <v/>
      </c>
      <c r="X10" s="144"/>
      <c r="Y10" s="152" t="str">
        <f aca="false">IF(X10="Y",1,IF(X10="N",2,""))</f>
        <v/>
      </c>
      <c r="Z10" s="146"/>
      <c r="AA10" s="152" t="str">
        <f aca="false">IF(Z10="Y",1,IF(Z10="N",2,""))</f>
        <v/>
      </c>
      <c r="AB10" s="146"/>
      <c r="AC10" s="152" t="str">
        <f aca="false">IF(AB10="是",1,IF(AB10="否",0,""))</f>
        <v/>
      </c>
      <c r="AD10" s="144"/>
      <c r="AE10" s="125" t="s">
        <v>509</v>
      </c>
      <c r="AF10" s="110" t="e">
        <f aca="false">團冊</f>
        <v>#N/A</v>
      </c>
      <c r="AG10" s="110" t="e">
        <f aca="false">團冊</f>
        <v>#N/A</v>
      </c>
      <c r="AH10" s="126" t="str">
        <f aca="false">IF(AE10="僑眷","僑眷","僑胞")</f>
        <v>僑胞</v>
      </c>
      <c r="AI10" s="126" t="str">
        <f aca="false">IF(AE10="僑胞2","1","")</f>
        <v/>
      </c>
      <c r="AJ10" s="153"/>
      <c r="AK10" s="154"/>
    </row>
    <row r="11" customFormat="false" ht="22.5" hidden="false" customHeight="true" outlineLevel="0" collapsed="false">
      <c r="A11" s="142" t="n">
        <v>7</v>
      </c>
      <c r="B11" s="143" t="s">
        <v>511</v>
      </c>
      <c r="C11" s="144"/>
      <c r="D11" s="144"/>
      <c r="E11" s="145"/>
      <c r="F11" s="145"/>
      <c r="G11" s="144"/>
      <c r="H11" s="146"/>
      <c r="I11" s="147"/>
      <c r="J11" s="147"/>
      <c r="K11" s="148" t="str">
        <f aca="false">TEXT(H11,"0000")&amp;"-"&amp;TEXT(I11,"00")&amp;"-"&amp;TEXT(J11,"00")</f>
        <v>0000-00-00</v>
      </c>
      <c r="L11" s="149"/>
      <c r="M11" s="149"/>
      <c r="N11" s="150"/>
      <c r="O11" s="150"/>
      <c r="P11" s="150"/>
      <c r="Q11" s="150"/>
      <c r="R11" s="144"/>
      <c r="S11" s="151" t="str">
        <f aca="false">IF(R11="Y",1,IF(R11="N",2,""))</f>
        <v/>
      </c>
      <c r="T11" s="144"/>
      <c r="U11" s="152" t="str">
        <f aca="false">IF(T11="Y",1,IF(T11="N",2,""))</f>
        <v/>
      </c>
      <c r="V11" s="144"/>
      <c r="W11" s="152" t="str">
        <f aca="false">IF(V11="Y",1,IF(V11="N",2,""))</f>
        <v/>
      </c>
      <c r="X11" s="144"/>
      <c r="Y11" s="152" t="str">
        <f aca="false">IF(X11="Y",1,IF(X11="N",2,""))</f>
        <v/>
      </c>
      <c r="Z11" s="146"/>
      <c r="AA11" s="152" t="str">
        <f aca="false">IF(Z11="Y",1,IF(Z11="N",2,""))</f>
        <v/>
      </c>
      <c r="AB11" s="146"/>
      <c r="AC11" s="152" t="str">
        <f aca="false">IF(AB11="是",1,IF(AB11="否",0,""))</f>
        <v/>
      </c>
      <c r="AD11" s="144"/>
      <c r="AE11" s="125" t="s">
        <v>509</v>
      </c>
      <c r="AF11" s="110" t="e">
        <f aca="false">團冊</f>
        <v>#N/A</v>
      </c>
      <c r="AG11" s="110" t="e">
        <f aca="false">團冊</f>
        <v>#N/A</v>
      </c>
      <c r="AH11" s="126" t="str">
        <f aca="false">IF(AE11="僑眷","僑眷","僑胞")</f>
        <v>僑胞</v>
      </c>
      <c r="AI11" s="126" t="str">
        <f aca="false">IF(AE11="僑胞2","1","")</f>
        <v/>
      </c>
      <c r="AJ11" s="153"/>
      <c r="AK11" s="154"/>
    </row>
    <row r="12" customFormat="false" ht="22.5" hidden="false" customHeight="true" outlineLevel="0" collapsed="false">
      <c r="A12" s="142" t="n">
        <v>8</v>
      </c>
      <c r="B12" s="143" t="s">
        <v>511</v>
      </c>
      <c r="C12" s="144"/>
      <c r="D12" s="144"/>
      <c r="E12" s="145"/>
      <c r="F12" s="145"/>
      <c r="G12" s="144"/>
      <c r="H12" s="146"/>
      <c r="I12" s="147"/>
      <c r="J12" s="147"/>
      <c r="K12" s="148" t="str">
        <f aca="false">TEXT(H12,"0000")&amp;"-"&amp;TEXT(I12,"00")&amp;"-"&amp;TEXT(J12,"00")</f>
        <v>0000-00-00</v>
      </c>
      <c r="L12" s="149"/>
      <c r="M12" s="149"/>
      <c r="N12" s="150"/>
      <c r="O12" s="150"/>
      <c r="P12" s="150"/>
      <c r="Q12" s="150"/>
      <c r="R12" s="144"/>
      <c r="S12" s="151" t="str">
        <f aca="false">IF(R12="Y",1,IF(R12="N",2,""))</f>
        <v/>
      </c>
      <c r="T12" s="144"/>
      <c r="U12" s="152" t="str">
        <f aca="false">IF(T12="Y",1,IF(T12="N",2,""))</f>
        <v/>
      </c>
      <c r="V12" s="144"/>
      <c r="W12" s="152" t="str">
        <f aca="false">IF(V12="Y",1,IF(V12="N",2,""))</f>
        <v/>
      </c>
      <c r="X12" s="144"/>
      <c r="Y12" s="152" t="str">
        <f aca="false">IF(X12="Y",1,IF(X12="N",2,""))</f>
        <v/>
      </c>
      <c r="Z12" s="146"/>
      <c r="AA12" s="152" t="str">
        <f aca="false">IF(Z12="Y",1,IF(Z12="N",2,""))</f>
        <v/>
      </c>
      <c r="AB12" s="146"/>
      <c r="AC12" s="152" t="str">
        <f aca="false">IF(AB12="是",1,IF(AB12="否",0,""))</f>
        <v/>
      </c>
      <c r="AD12" s="144"/>
      <c r="AE12" s="125" t="s">
        <v>509</v>
      </c>
      <c r="AF12" s="110" t="e">
        <f aca="false">團冊</f>
        <v>#N/A</v>
      </c>
      <c r="AG12" s="110" t="e">
        <f aca="false">團冊</f>
        <v>#N/A</v>
      </c>
      <c r="AH12" s="126" t="str">
        <f aca="false">IF(AE12="僑眷","僑眷","僑胞")</f>
        <v>僑胞</v>
      </c>
      <c r="AI12" s="126"/>
      <c r="AJ12" s="153"/>
      <c r="AK12" s="154"/>
    </row>
    <row r="13" customFormat="false" ht="22.5" hidden="false" customHeight="true" outlineLevel="0" collapsed="false">
      <c r="A13" s="142" t="n">
        <v>9</v>
      </c>
      <c r="B13" s="143" t="s">
        <v>511</v>
      </c>
      <c r="C13" s="144"/>
      <c r="D13" s="144"/>
      <c r="E13" s="145"/>
      <c r="F13" s="145"/>
      <c r="G13" s="144"/>
      <c r="H13" s="146"/>
      <c r="I13" s="147"/>
      <c r="J13" s="147"/>
      <c r="K13" s="148" t="str">
        <f aca="false">TEXT(H13,"0000")&amp;"-"&amp;TEXT(I13,"00")&amp;"-"&amp;TEXT(J13,"00")</f>
        <v>0000-00-00</v>
      </c>
      <c r="L13" s="149"/>
      <c r="M13" s="149"/>
      <c r="N13" s="150"/>
      <c r="O13" s="150"/>
      <c r="P13" s="150"/>
      <c r="Q13" s="150"/>
      <c r="R13" s="144"/>
      <c r="S13" s="151" t="str">
        <f aca="false">IF(R13="Y",1,IF(R13="N",2,""))</f>
        <v/>
      </c>
      <c r="T13" s="144"/>
      <c r="U13" s="152" t="str">
        <f aca="false">IF(T13="Y",1,IF(T13="N",2,""))</f>
        <v/>
      </c>
      <c r="V13" s="144"/>
      <c r="W13" s="152" t="str">
        <f aca="false">IF(V13="Y",1,IF(V13="N",2,""))</f>
        <v/>
      </c>
      <c r="X13" s="144"/>
      <c r="Y13" s="152" t="str">
        <f aca="false">IF(X13="Y",1,IF(X13="N",2,""))</f>
        <v/>
      </c>
      <c r="Z13" s="146"/>
      <c r="AA13" s="152" t="str">
        <f aca="false">IF(Z13="Y",1,IF(Z13="N",2,""))</f>
        <v/>
      </c>
      <c r="AB13" s="146"/>
      <c r="AC13" s="152" t="str">
        <f aca="false">IF(AB13="是",1,IF(AB13="否",0,""))</f>
        <v/>
      </c>
      <c r="AD13" s="144"/>
      <c r="AE13" s="125" t="s">
        <v>509</v>
      </c>
      <c r="AF13" s="110" t="e">
        <f aca="false">團冊</f>
        <v>#N/A</v>
      </c>
      <c r="AG13" s="110" t="e">
        <f aca="false">團冊</f>
        <v>#N/A</v>
      </c>
      <c r="AH13" s="126" t="str">
        <f aca="false">IF(AE13="僑眷","僑眷","僑胞")</f>
        <v>僑胞</v>
      </c>
      <c r="AI13" s="126"/>
      <c r="AJ13" s="153"/>
      <c r="AK13" s="154"/>
    </row>
    <row r="14" customFormat="false" ht="22.5" hidden="false" customHeight="true" outlineLevel="0" collapsed="false">
      <c r="A14" s="142" t="n">
        <v>10</v>
      </c>
      <c r="B14" s="143" t="s">
        <v>511</v>
      </c>
      <c r="C14" s="144"/>
      <c r="D14" s="144"/>
      <c r="E14" s="145"/>
      <c r="F14" s="145"/>
      <c r="G14" s="144"/>
      <c r="H14" s="146"/>
      <c r="I14" s="147"/>
      <c r="J14" s="147"/>
      <c r="K14" s="148" t="str">
        <f aca="false">TEXT(H14,"0000")&amp;"-"&amp;TEXT(I14,"00")&amp;"-"&amp;TEXT(J14,"00")</f>
        <v>0000-00-00</v>
      </c>
      <c r="L14" s="149"/>
      <c r="M14" s="149"/>
      <c r="N14" s="150"/>
      <c r="O14" s="150"/>
      <c r="P14" s="150"/>
      <c r="Q14" s="150"/>
      <c r="R14" s="144"/>
      <c r="S14" s="151" t="str">
        <f aca="false">IF(R14="Y",1,IF(R14="N",2,""))</f>
        <v/>
      </c>
      <c r="T14" s="144"/>
      <c r="U14" s="152" t="str">
        <f aca="false">IF(T14="Y",1,IF(T14="N",2,""))</f>
        <v/>
      </c>
      <c r="V14" s="144"/>
      <c r="W14" s="152" t="str">
        <f aca="false">IF(V14="Y",1,IF(V14="N",2,""))</f>
        <v/>
      </c>
      <c r="X14" s="144"/>
      <c r="Y14" s="152" t="str">
        <f aca="false">IF(X14="Y",1,IF(X14="N",2,""))</f>
        <v/>
      </c>
      <c r="Z14" s="146"/>
      <c r="AA14" s="152" t="str">
        <f aca="false">IF(Z14="Y",1,IF(Z14="N",2,""))</f>
        <v/>
      </c>
      <c r="AB14" s="146"/>
      <c r="AC14" s="152" t="str">
        <f aca="false">IF(AB14="是",1,IF(AB14="否",0,""))</f>
        <v/>
      </c>
      <c r="AD14" s="144"/>
      <c r="AE14" s="125" t="s">
        <v>509</v>
      </c>
      <c r="AF14" s="110" t="e">
        <f aca="false">團冊</f>
        <v>#N/A</v>
      </c>
      <c r="AG14" s="110" t="e">
        <f aca="false">團冊</f>
        <v>#N/A</v>
      </c>
      <c r="AH14" s="126" t="str">
        <f aca="false">IF(AE14="僑眷","僑眷","僑胞")</f>
        <v>僑胞</v>
      </c>
      <c r="AI14" s="126"/>
      <c r="AJ14" s="153"/>
      <c r="AK14" s="154"/>
    </row>
    <row r="15" customFormat="false" ht="22.5" hidden="false" customHeight="true" outlineLevel="0" collapsed="false">
      <c r="A15" s="142" t="n">
        <v>11</v>
      </c>
      <c r="B15" s="143" t="s">
        <v>511</v>
      </c>
      <c r="C15" s="144"/>
      <c r="D15" s="144"/>
      <c r="E15" s="145"/>
      <c r="F15" s="145"/>
      <c r="G15" s="144"/>
      <c r="H15" s="146"/>
      <c r="I15" s="147"/>
      <c r="J15" s="147"/>
      <c r="K15" s="148" t="str">
        <f aca="false">TEXT(H15,"0000")&amp;"-"&amp;TEXT(I15,"00")&amp;"-"&amp;TEXT(J15,"00")</f>
        <v>0000-00-00</v>
      </c>
      <c r="L15" s="149"/>
      <c r="M15" s="149"/>
      <c r="N15" s="150"/>
      <c r="O15" s="150"/>
      <c r="P15" s="150"/>
      <c r="Q15" s="150"/>
      <c r="R15" s="144"/>
      <c r="S15" s="151" t="str">
        <f aca="false">IF(R15="Y",1,IF(R15="N",2,""))</f>
        <v/>
      </c>
      <c r="T15" s="144"/>
      <c r="U15" s="152" t="str">
        <f aca="false">IF(T15="Y",1,IF(T15="N",2,""))</f>
        <v/>
      </c>
      <c r="V15" s="144"/>
      <c r="W15" s="152" t="str">
        <f aca="false">IF(V15="Y",1,IF(V15="N",2,""))</f>
        <v/>
      </c>
      <c r="X15" s="144"/>
      <c r="Y15" s="152" t="str">
        <f aca="false">IF(X15="Y",1,IF(X15="N",2,""))</f>
        <v/>
      </c>
      <c r="Z15" s="146"/>
      <c r="AA15" s="152" t="str">
        <f aca="false">IF(Z15="Y",1,IF(Z15="N",2,""))</f>
        <v/>
      </c>
      <c r="AB15" s="146"/>
      <c r="AC15" s="152" t="str">
        <f aca="false">IF(AB15="是",1,IF(AB15="否",0,""))</f>
        <v/>
      </c>
      <c r="AD15" s="144"/>
      <c r="AE15" s="125" t="s">
        <v>509</v>
      </c>
      <c r="AF15" s="110" t="e">
        <f aca="false">團冊</f>
        <v>#N/A</v>
      </c>
      <c r="AG15" s="110" t="e">
        <f aca="false">團冊</f>
        <v>#N/A</v>
      </c>
      <c r="AH15" s="126" t="str">
        <f aca="false">IF(AE15="僑眷","僑眷","僑胞")</f>
        <v>僑胞</v>
      </c>
      <c r="AI15" s="126"/>
      <c r="AJ15" s="153"/>
      <c r="AK15" s="154"/>
    </row>
    <row r="16" customFormat="false" ht="22.5" hidden="false" customHeight="true" outlineLevel="0" collapsed="false">
      <c r="A16" s="142" t="n">
        <v>12</v>
      </c>
      <c r="B16" s="143" t="s">
        <v>511</v>
      </c>
      <c r="C16" s="144"/>
      <c r="D16" s="144"/>
      <c r="E16" s="145"/>
      <c r="F16" s="145"/>
      <c r="G16" s="144"/>
      <c r="H16" s="146"/>
      <c r="I16" s="147"/>
      <c r="J16" s="147"/>
      <c r="K16" s="148" t="str">
        <f aca="false">TEXT(H16,"0000")&amp;"-"&amp;TEXT(I16,"00")&amp;"-"&amp;TEXT(J16,"00")</f>
        <v>0000-00-00</v>
      </c>
      <c r="L16" s="149"/>
      <c r="M16" s="149"/>
      <c r="N16" s="150"/>
      <c r="O16" s="150"/>
      <c r="P16" s="150"/>
      <c r="Q16" s="150"/>
      <c r="R16" s="144"/>
      <c r="S16" s="151" t="str">
        <f aca="false">IF(R16="Y",1,IF(R16="N",2,""))</f>
        <v/>
      </c>
      <c r="T16" s="144"/>
      <c r="U16" s="152" t="str">
        <f aca="false">IF(T16="Y",1,IF(T16="N",2,""))</f>
        <v/>
      </c>
      <c r="V16" s="144"/>
      <c r="W16" s="152" t="str">
        <f aca="false">IF(V16="Y",1,IF(V16="N",2,""))</f>
        <v/>
      </c>
      <c r="X16" s="144"/>
      <c r="Y16" s="152" t="str">
        <f aca="false">IF(X16="Y",1,IF(X16="N",2,""))</f>
        <v/>
      </c>
      <c r="Z16" s="146"/>
      <c r="AA16" s="152" t="str">
        <f aca="false">IF(Z16="Y",1,IF(Z16="N",2,""))</f>
        <v/>
      </c>
      <c r="AB16" s="146"/>
      <c r="AC16" s="152" t="str">
        <f aca="false">IF(AB16="是",1,IF(AB16="否",0,""))</f>
        <v/>
      </c>
      <c r="AD16" s="144"/>
      <c r="AE16" s="125" t="s">
        <v>509</v>
      </c>
      <c r="AF16" s="110" t="e">
        <f aca="false">團冊</f>
        <v>#N/A</v>
      </c>
      <c r="AG16" s="110" t="e">
        <f aca="false">團冊</f>
        <v>#N/A</v>
      </c>
      <c r="AH16" s="126" t="str">
        <f aca="false">IF(AE16="僑眷","僑眷","僑胞")</f>
        <v>僑胞</v>
      </c>
      <c r="AI16" s="126"/>
      <c r="AJ16" s="153"/>
      <c r="AK16" s="154"/>
    </row>
    <row r="17" customFormat="false" ht="22.5" hidden="false" customHeight="true" outlineLevel="0" collapsed="false">
      <c r="A17" s="142" t="n">
        <v>13</v>
      </c>
      <c r="B17" s="143" t="s">
        <v>511</v>
      </c>
      <c r="C17" s="144"/>
      <c r="D17" s="144"/>
      <c r="E17" s="145"/>
      <c r="F17" s="145"/>
      <c r="G17" s="144"/>
      <c r="H17" s="146"/>
      <c r="I17" s="147"/>
      <c r="J17" s="147"/>
      <c r="K17" s="148" t="str">
        <f aca="false">TEXT(H17,"0000")&amp;"-"&amp;TEXT(I17,"00")&amp;"-"&amp;TEXT(J17,"00")</f>
        <v>0000-00-00</v>
      </c>
      <c r="L17" s="149"/>
      <c r="M17" s="149"/>
      <c r="N17" s="150"/>
      <c r="O17" s="150"/>
      <c r="P17" s="150"/>
      <c r="Q17" s="150"/>
      <c r="R17" s="144"/>
      <c r="S17" s="151" t="str">
        <f aca="false">IF(R17="Y",1,IF(R17="N",2,""))</f>
        <v/>
      </c>
      <c r="T17" s="144"/>
      <c r="U17" s="152" t="str">
        <f aca="false">IF(T17="Y",1,IF(T17="N",2,""))</f>
        <v/>
      </c>
      <c r="V17" s="144"/>
      <c r="W17" s="152" t="str">
        <f aca="false">IF(V17="Y",1,IF(V17="N",2,""))</f>
        <v/>
      </c>
      <c r="X17" s="144"/>
      <c r="Y17" s="152" t="str">
        <f aca="false">IF(X17="Y",1,IF(X17="N",2,""))</f>
        <v/>
      </c>
      <c r="Z17" s="146"/>
      <c r="AA17" s="152" t="str">
        <f aca="false">IF(Z17="Y",1,IF(Z17="N",2,""))</f>
        <v/>
      </c>
      <c r="AB17" s="146"/>
      <c r="AC17" s="152" t="str">
        <f aca="false">IF(AB17="是",1,IF(AB17="否",0,""))</f>
        <v/>
      </c>
      <c r="AD17" s="144"/>
      <c r="AE17" s="125" t="s">
        <v>509</v>
      </c>
      <c r="AF17" s="110" t="e">
        <f aca="false">團冊</f>
        <v>#N/A</v>
      </c>
      <c r="AG17" s="110" t="e">
        <f aca="false">團冊</f>
        <v>#N/A</v>
      </c>
      <c r="AH17" s="126" t="str">
        <f aca="false">IF(AE17="僑眷","僑眷","僑胞")</f>
        <v>僑胞</v>
      </c>
      <c r="AI17" s="126"/>
      <c r="AJ17" s="153"/>
      <c r="AK17" s="154"/>
    </row>
    <row r="18" customFormat="false" ht="22.5" hidden="false" customHeight="true" outlineLevel="0" collapsed="false">
      <c r="A18" s="142" t="n">
        <v>14</v>
      </c>
      <c r="B18" s="143" t="s">
        <v>511</v>
      </c>
      <c r="C18" s="144"/>
      <c r="D18" s="144"/>
      <c r="E18" s="145"/>
      <c r="F18" s="145"/>
      <c r="G18" s="144"/>
      <c r="H18" s="146"/>
      <c r="I18" s="147"/>
      <c r="J18" s="147"/>
      <c r="K18" s="148" t="str">
        <f aca="false">TEXT(H18,"0000")&amp;"-"&amp;TEXT(I18,"00")&amp;"-"&amp;TEXT(J18,"00")</f>
        <v>0000-00-00</v>
      </c>
      <c r="L18" s="149"/>
      <c r="M18" s="149"/>
      <c r="N18" s="150"/>
      <c r="O18" s="150"/>
      <c r="P18" s="150"/>
      <c r="Q18" s="150"/>
      <c r="R18" s="144"/>
      <c r="S18" s="151" t="str">
        <f aca="false">IF(R18="Y",1,IF(R18="N",2,""))</f>
        <v/>
      </c>
      <c r="T18" s="144"/>
      <c r="U18" s="152" t="str">
        <f aca="false">IF(T18="Y",1,IF(T18="N",2,""))</f>
        <v/>
      </c>
      <c r="V18" s="144"/>
      <c r="W18" s="152" t="str">
        <f aca="false">IF(V18="Y",1,IF(V18="N",2,""))</f>
        <v/>
      </c>
      <c r="X18" s="144"/>
      <c r="Y18" s="152" t="str">
        <f aca="false">IF(X18="Y",1,IF(X18="N",2,""))</f>
        <v/>
      </c>
      <c r="Z18" s="146"/>
      <c r="AA18" s="152" t="str">
        <f aca="false">IF(Z18="Y",1,IF(Z18="N",2,""))</f>
        <v/>
      </c>
      <c r="AB18" s="146"/>
      <c r="AC18" s="152" t="str">
        <f aca="false">IF(AB18="是",1,IF(AB18="否",0,""))</f>
        <v/>
      </c>
      <c r="AD18" s="144"/>
      <c r="AE18" s="125" t="s">
        <v>509</v>
      </c>
      <c r="AF18" s="110" t="e">
        <f aca="false">團冊</f>
        <v>#N/A</v>
      </c>
      <c r="AG18" s="110" t="e">
        <f aca="false">團冊</f>
        <v>#N/A</v>
      </c>
      <c r="AH18" s="126" t="str">
        <f aca="false">IF(AE18="僑眷","僑眷","僑胞")</f>
        <v>僑胞</v>
      </c>
      <c r="AI18" s="126"/>
      <c r="AJ18" s="153"/>
      <c r="AK18" s="154"/>
    </row>
    <row r="19" customFormat="false" ht="22.5" hidden="false" customHeight="true" outlineLevel="0" collapsed="false">
      <c r="A19" s="142" t="n">
        <v>15</v>
      </c>
      <c r="B19" s="143" t="s">
        <v>511</v>
      </c>
      <c r="C19" s="144"/>
      <c r="D19" s="144"/>
      <c r="E19" s="145"/>
      <c r="F19" s="145"/>
      <c r="G19" s="144"/>
      <c r="H19" s="146"/>
      <c r="I19" s="147"/>
      <c r="J19" s="147"/>
      <c r="K19" s="148" t="str">
        <f aca="false">TEXT(H19,"0000")&amp;"-"&amp;TEXT(I19,"00")&amp;"-"&amp;TEXT(J19,"00")</f>
        <v>0000-00-00</v>
      </c>
      <c r="L19" s="149"/>
      <c r="M19" s="149"/>
      <c r="N19" s="150"/>
      <c r="O19" s="150"/>
      <c r="P19" s="150"/>
      <c r="Q19" s="150"/>
      <c r="R19" s="144"/>
      <c r="S19" s="151" t="str">
        <f aca="false">IF(R19="Y",1,IF(R19="N",2,""))</f>
        <v/>
      </c>
      <c r="T19" s="144"/>
      <c r="U19" s="152" t="str">
        <f aca="false">IF(T19="Y",1,IF(T19="N",2,""))</f>
        <v/>
      </c>
      <c r="V19" s="144"/>
      <c r="W19" s="152" t="str">
        <f aca="false">IF(V19="Y",1,IF(V19="N",2,""))</f>
        <v/>
      </c>
      <c r="X19" s="144"/>
      <c r="Y19" s="152" t="str">
        <f aca="false">IF(X19="Y",1,IF(X19="N",2,""))</f>
        <v/>
      </c>
      <c r="Z19" s="146"/>
      <c r="AA19" s="152" t="str">
        <f aca="false">IF(Z19="Y",1,IF(Z19="N",2,""))</f>
        <v/>
      </c>
      <c r="AB19" s="146"/>
      <c r="AC19" s="152" t="str">
        <f aca="false">IF(AB19="是",1,IF(AB19="否",0,""))</f>
        <v/>
      </c>
      <c r="AD19" s="144"/>
      <c r="AE19" s="125" t="s">
        <v>509</v>
      </c>
      <c r="AF19" s="110" t="e">
        <f aca="false">團冊</f>
        <v>#N/A</v>
      </c>
      <c r="AG19" s="110" t="e">
        <f aca="false">團冊</f>
        <v>#N/A</v>
      </c>
      <c r="AH19" s="126" t="str">
        <f aca="false">IF(AE19="僑眷","僑眷","僑胞")</f>
        <v>僑胞</v>
      </c>
      <c r="AI19" s="126"/>
      <c r="AJ19" s="153"/>
      <c r="AK19" s="154"/>
    </row>
    <row r="20" customFormat="false" ht="22.5" hidden="false" customHeight="true" outlineLevel="0" collapsed="false">
      <c r="A20" s="142" t="n">
        <v>16</v>
      </c>
      <c r="B20" s="143" t="s">
        <v>511</v>
      </c>
      <c r="C20" s="144"/>
      <c r="D20" s="144"/>
      <c r="E20" s="145"/>
      <c r="F20" s="145"/>
      <c r="G20" s="144"/>
      <c r="H20" s="146"/>
      <c r="I20" s="147"/>
      <c r="J20" s="147"/>
      <c r="K20" s="148" t="str">
        <f aca="false">TEXT(H20,"0000")&amp;"-"&amp;TEXT(I20,"00")&amp;"-"&amp;TEXT(J20,"00")</f>
        <v>0000-00-00</v>
      </c>
      <c r="L20" s="149"/>
      <c r="M20" s="149"/>
      <c r="N20" s="150"/>
      <c r="O20" s="150"/>
      <c r="P20" s="150"/>
      <c r="Q20" s="150"/>
      <c r="R20" s="144"/>
      <c r="S20" s="151" t="str">
        <f aca="false">IF(R20="Y",1,IF(R20="N",2,""))</f>
        <v/>
      </c>
      <c r="T20" s="144"/>
      <c r="U20" s="152" t="str">
        <f aca="false">IF(T20="Y",1,IF(T20="N",2,""))</f>
        <v/>
      </c>
      <c r="V20" s="144"/>
      <c r="W20" s="152" t="str">
        <f aca="false">IF(V20="Y",1,IF(V20="N",2,""))</f>
        <v/>
      </c>
      <c r="X20" s="144"/>
      <c r="Y20" s="152" t="str">
        <f aca="false">IF(X20="Y",1,IF(X20="N",2,""))</f>
        <v/>
      </c>
      <c r="Z20" s="146"/>
      <c r="AA20" s="152" t="str">
        <f aca="false">IF(Z20="Y",1,IF(Z20="N",2,""))</f>
        <v/>
      </c>
      <c r="AB20" s="146"/>
      <c r="AC20" s="152" t="str">
        <f aca="false">IF(AB20="是",1,IF(AB20="否",0,""))</f>
        <v/>
      </c>
      <c r="AD20" s="144"/>
      <c r="AE20" s="125" t="s">
        <v>509</v>
      </c>
      <c r="AF20" s="110" t="e">
        <f aca="false">團冊</f>
        <v>#N/A</v>
      </c>
      <c r="AG20" s="110" t="e">
        <f aca="false">團冊</f>
        <v>#N/A</v>
      </c>
      <c r="AH20" s="126" t="str">
        <f aca="false">IF(AE20="僑眷","僑眷","僑胞")</f>
        <v>僑胞</v>
      </c>
      <c r="AI20" s="126"/>
      <c r="AJ20" s="153"/>
      <c r="AK20" s="154"/>
    </row>
    <row r="21" customFormat="false" ht="22.5" hidden="false" customHeight="true" outlineLevel="0" collapsed="false">
      <c r="A21" s="142" t="n">
        <v>17</v>
      </c>
      <c r="B21" s="143" t="s">
        <v>511</v>
      </c>
      <c r="C21" s="144"/>
      <c r="D21" s="144"/>
      <c r="E21" s="145"/>
      <c r="F21" s="145"/>
      <c r="G21" s="144"/>
      <c r="H21" s="146"/>
      <c r="I21" s="147"/>
      <c r="J21" s="147"/>
      <c r="K21" s="148" t="str">
        <f aca="false">TEXT(H21,"0000")&amp;"-"&amp;TEXT(I21,"00")&amp;"-"&amp;TEXT(J21,"00")</f>
        <v>0000-00-00</v>
      </c>
      <c r="L21" s="149"/>
      <c r="M21" s="149"/>
      <c r="N21" s="150"/>
      <c r="O21" s="150"/>
      <c r="P21" s="150"/>
      <c r="Q21" s="150"/>
      <c r="R21" s="144"/>
      <c r="S21" s="151" t="str">
        <f aca="false">IF(R21="Y",1,IF(R21="N",2,""))</f>
        <v/>
      </c>
      <c r="T21" s="144"/>
      <c r="U21" s="152" t="str">
        <f aca="false">IF(T21="Y",1,IF(T21="N",2,""))</f>
        <v/>
      </c>
      <c r="V21" s="144"/>
      <c r="W21" s="152" t="str">
        <f aca="false">IF(V21="Y",1,IF(V21="N",2,""))</f>
        <v/>
      </c>
      <c r="X21" s="144"/>
      <c r="Y21" s="152" t="str">
        <f aca="false">IF(X21="Y",1,IF(X21="N",2,""))</f>
        <v/>
      </c>
      <c r="Z21" s="146"/>
      <c r="AA21" s="152" t="str">
        <f aca="false">IF(Z21="Y",1,IF(Z21="N",2,""))</f>
        <v/>
      </c>
      <c r="AB21" s="146"/>
      <c r="AC21" s="152" t="str">
        <f aca="false">IF(AB21="是",1,IF(AB21="否",0,""))</f>
        <v/>
      </c>
      <c r="AD21" s="144"/>
      <c r="AE21" s="125" t="s">
        <v>509</v>
      </c>
      <c r="AF21" s="110" t="e">
        <f aca="false">團冊</f>
        <v>#N/A</v>
      </c>
      <c r="AG21" s="110" t="e">
        <f aca="false">團冊</f>
        <v>#N/A</v>
      </c>
      <c r="AH21" s="126" t="str">
        <f aca="false">IF(AE21="僑眷","僑眷","僑胞")</f>
        <v>僑胞</v>
      </c>
      <c r="AI21" s="126"/>
      <c r="AJ21" s="153"/>
      <c r="AK21" s="154"/>
    </row>
    <row r="22" customFormat="false" ht="22.5" hidden="false" customHeight="true" outlineLevel="0" collapsed="false">
      <c r="A22" s="142" t="n">
        <v>18</v>
      </c>
      <c r="B22" s="143" t="s">
        <v>511</v>
      </c>
      <c r="C22" s="144"/>
      <c r="D22" s="144"/>
      <c r="E22" s="145"/>
      <c r="F22" s="145"/>
      <c r="G22" s="144"/>
      <c r="H22" s="146"/>
      <c r="I22" s="147"/>
      <c r="J22" s="147"/>
      <c r="K22" s="148" t="str">
        <f aca="false">TEXT(H22,"0000")&amp;"-"&amp;TEXT(I22,"00")&amp;"-"&amp;TEXT(J22,"00")</f>
        <v>0000-00-00</v>
      </c>
      <c r="L22" s="149"/>
      <c r="M22" s="149"/>
      <c r="N22" s="150"/>
      <c r="O22" s="150"/>
      <c r="P22" s="150"/>
      <c r="Q22" s="150"/>
      <c r="R22" s="144"/>
      <c r="S22" s="151" t="str">
        <f aca="false">IF(R22="Y",1,IF(R22="N",2,""))</f>
        <v/>
      </c>
      <c r="T22" s="144"/>
      <c r="U22" s="152" t="str">
        <f aca="false">IF(T22="Y",1,IF(T22="N",2,""))</f>
        <v/>
      </c>
      <c r="V22" s="144"/>
      <c r="W22" s="152" t="str">
        <f aca="false">IF(V22="Y",1,IF(V22="N",2,""))</f>
        <v/>
      </c>
      <c r="X22" s="144"/>
      <c r="Y22" s="152" t="str">
        <f aca="false">IF(X22="Y",1,IF(X22="N",2,""))</f>
        <v/>
      </c>
      <c r="Z22" s="146"/>
      <c r="AA22" s="152" t="str">
        <f aca="false">IF(Z22="Y",1,IF(Z22="N",2,""))</f>
        <v/>
      </c>
      <c r="AB22" s="146"/>
      <c r="AC22" s="152" t="str">
        <f aca="false">IF(AB22="是",1,IF(AB22="否",0,""))</f>
        <v/>
      </c>
      <c r="AD22" s="144"/>
      <c r="AE22" s="125" t="s">
        <v>509</v>
      </c>
      <c r="AF22" s="110" t="e">
        <f aca="false">團冊</f>
        <v>#N/A</v>
      </c>
      <c r="AG22" s="110" t="e">
        <f aca="false">團冊</f>
        <v>#N/A</v>
      </c>
      <c r="AH22" s="126" t="str">
        <f aca="false">IF(AE22="僑眷","僑眷","僑胞")</f>
        <v>僑胞</v>
      </c>
      <c r="AI22" s="126"/>
      <c r="AJ22" s="153"/>
      <c r="AK22" s="154"/>
    </row>
    <row r="23" customFormat="false" ht="22.5" hidden="false" customHeight="true" outlineLevel="0" collapsed="false">
      <c r="A23" s="142" t="n">
        <v>19</v>
      </c>
      <c r="B23" s="143" t="s">
        <v>511</v>
      </c>
      <c r="C23" s="144"/>
      <c r="D23" s="144"/>
      <c r="E23" s="145"/>
      <c r="F23" s="145"/>
      <c r="G23" s="144"/>
      <c r="H23" s="146"/>
      <c r="I23" s="147"/>
      <c r="J23" s="147"/>
      <c r="K23" s="148" t="str">
        <f aca="false">TEXT(H23,"0000")&amp;"-"&amp;TEXT(I23,"00")&amp;"-"&amp;TEXT(J23,"00")</f>
        <v>0000-00-00</v>
      </c>
      <c r="L23" s="149"/>
      <c r="M23" s="149"/>
      <c r="N23" s="150"/>
      <c r="O23" s="150"/>
      <c r="P23" s="150"/>
      <c r="Q23" s="150"/>
      <c r="R23" s="144"/>
      <c r="S23" s="151" t="str">
        <f aca="false">IF(R23="Y",1,IF(R23="N",2,""))</f>
        <v/>
      </c>
      <c r="T23" s="144"/>
      <c r="U23" s="152" t="str">
        <f aca="false">IF(T23="Y",1,IF(T23="N",2,""))</f>
        <v/>
      </c>
      <c r="V23" s="144"/>
      <c r="W23" s="152" t="str">
        <f aca="false">IF(V23="Y",1,IF(V23="N",2,""))</f>
        <v/>
      </c>
      <c r="X23" s="144"/>
      <c r="Y23" s="152" t="str">
        <f aca="false">IF(X23="Y",1,IF(X23="N",2,""))</f>
        <v/>
      </c>
      <c r="Z23" s="146"/>
      <c r="AA23" s="152" t="str">
        <f aca="false">IF(Z23="Y",1,IF(Z23="N",2,""))</f>
        <v/>
      </c>
      <c r="AB23" s="146"/>
      <c r="AC23" s="152" t="str">
        <f aca="false">IF(AB23="是",1,IF(AB23="否",0,""))</f>
        <v/>
      </c>
      <c r="AD23" s="144"/>
      <c r="AE23" s="125" t="s">
        <v>509</v>
      </c>
      <c r="AF23" s="110" t="e">
        <f aca="false">團冊</f>
        <v>#N/A</v>
      </c>
      <c r="AG23" s="110" t="e">
        <f aca="false">團冊</f>
        <v>#N/A</v>
      </c>
      <c r="AH23" s="126" t="str">
        <f aca="false">IF(AE23="僑眷","僑眷","僑胞")</f>
        <v>僑胞</v>
      </c>
      <c r="AI23" s="126"/>
      <c r="AJ23" s="153"/>
      <c r="AK23" s="154"/>
    </row>
    <row r="24" customFormat="false" ht="22.5" hidden="false" customHeight="true" outlineLevel="0" collapsed="false">
      <c r="A24" s="142" t="n">
        <v>20</v>
      </c>
      <c r="B24" s="143" t="s">
        <v>511</v>
      </c>
      <c r="C24" s="144"/>
      <c r="D24" s="144"/>
      <c r="E24" s="145"/>
      <c r="F24" s="145"/>
      <c r="G24" s="144"/>
      <c r="H24" s="146"/>
      <c r="I24" s="147"/>
      <c r="J24" s="147"/>
      <c r="K24" s="148" t="str">
        <f aca="false">TEXT(H24,"0000")&amp;"-"&amp;TEXT(I24,"00")&amp;"-"&amp;TEXT(J24,"00")</f>
        <v>0000-00-00</v>
      </c>
      <c r="L24" s="149"/>
      <c r="M24" s="149"/>
      <c r="N24" s="150"/>
      <c r="O24" s="150"/>
      <c r="P24" s="150"/>
      <c r="Q24" s="150"/>
      <c r="R24" s="144"/>
      <c r="S24" s="151" t="str">
        <f aca="false">IF(R24="Y",1,IF(R24="N",2,""))</f>
        <v/>
      </c>
      <c r="T24" s="144"/>
      <c r="U24" s="152" t="str">
        <f aca="false">IF(T24="Y",1,IF(T24="N",2,""))</f>
        <v/>
      </c>
      <c r="V24" s="144"/>
      <c r="W24" s="152" t="str">
        <f aca="false">IF(V24="Y",1,IF(V24="N",2,""))</f>
        <v/>
      </c>
      <c r="X24" s="144"/>
      <c r="Y24" s="152" t="str">
        <f aca="false">IF(X24="Y",1,IF(X24="N",2,""))</f>
        <v/>
      </c>
      <c r="Z24" s="146"/>
      <c r="AA24" s="152" t="str">
        <f aca="false">IF(Z24="Y",1,IF(Z24="N",2,""))</f>
        <v/>
      </c>
      <c r="AB24" s="146"/>
      <c r="AC24" s="152" t="str">
        <f aca="false">IF(AB24="是",1,IF(AB24="否",0,""))</f>
        <v/>
      </c>
      <c r="AD24" s="144"/>
      <c r="AE24" s="125" t="s">
        <v>509</v>
      </c>
      <c r="AF24" s="110" t="e">
        <f aca="false">團冊</f>
        <v>#N/A</v>
      </c>
      <c r="AG24" s="110" t="e">
        <f aca="false">團冊</f>
        <v>#N/A</v>
      </c>
      <c r="AH24" s="126" t="str">
        <f aca="false">IF(AE24="僑眷","僑眷","僑胞")</f>
        <v>僑胞</v>
      </c>
      <c r="AI24" s="126"/>
      <c r="AJ24" s="153"/>
      <c r="AK24" s="154"/>
    </row>
    <row r="25" customFormat="false" ht="22.5" hidden="false" customHeight="true" outlineLevel="0" collapsed="false">
      <c r="A25" s="142" t="n">
        <v>21</v>
      </c>
      <c r="B25" s="143" t="s">
        <v>511</v>
      </c>
      <c r="C25" s="144"/>
      <c r="D25" s="144"/>
      <c r="E25" s="145"/>
      <c r="F25" s="145"/>
      <c r="G25" s="144"/>
      <c r="H25" s="146"/>
      <c r="I25" s="147"/>
      <c r="J25" s="147"/>
      <c r="K25" s="148" t="str">
        <f aca="false">TEXT(H25,"0000")&amp;"-"&amp;TEXT(I25,"00")&amp;"-"&amp;TEXT(J25,"00")</f>
        <v>0000-00-00</v>
      </c>
      <c r="L25" s="149"/>
      <c r="M25" s="149"/>
      <c r="N25" s="150"/>
      <c r="O25" s="150"/>
      <c r="P25" s="150"/>
      <c r="Q25" s="150"/>
      <c r="R25" s="144"/>
      <c r="S25" s="151" t="str">
        <f aca="false">IF(R25="Y",1,IF(R25="N",2,""))</f>
        <v/>
      </c>
      <c r="T25" s="144"/>
      <c r="U25" s="152" t="str">
        <f aca="false">IF(T25="Y",1,IF(T25="N",2,""))</f>
        <v/>
      </c>
      <c r="V25" s="144"/>
      <c r="W25" s="152" t="str">
        <f aca="false">IF(V25="Y",1,IF(V25="N",2,""))</f>
        <v/>
      </c>
      <c r="X25" s="144"/>
      <c r="Y25" s="152" t="str">
        <f aca="false">IF(X25="Y",1,IF(X25="N",2,""))</f>
        <v/>
      </c>
      <c r="Z25" s="146"/>
      <c r="AA25" s="152" t="str">
        <f aca="false">IF(Z25="Y",1,IF(Z25="N",2,""))</f>
        <v/>
      </c>
      <c r="AB25" s="146"/>
      <c r="AC25" s="152" t="str">
        <f aca="false">IF(AB25="是",1,IF(AB25="否",0,""))</f>
        <v/>
      </c>
      <c r="AD25" s="144"/>
      <c r="AE25" s="125" t="s">
        <v>509</v>
      </c>
      <c r="AF25" s="110" t="e">
        <f aca="false">團冊</f>
        <v>#N/A</v>
      </c>
      <c r="AG25" s="110" t="e">
        <f aca="false">團冊</f>
        <v>#N/A</v>
      </c>
      <c r="AH25" s="126" t="str">
        <f aca="false">IF(AE25="僑眷","僑眷","僑胞")</f>
        <v>僑胞</v>
      </c>
      <c r="AI25" s="126"/>
      <c r="AJ25" s="153"/>
      <c r="AK25" s="154"/>
    </row>
    <row r="26" customFormat="false" ht="22.5" hidden="false" customHeight="true" outlineLevel="0" collapsed="false">
      <c r="A26" s="142" t="n">
        <v>22</v>
      </c>
      <c r="B26" s="143" t="s">
        <v>511</v>
      </c>
      <c r="C26" s="144"/>
      <c r="D26" s="144"/>
      <c r="E26" s="145"/>
      <c r="F26" s="145"/>
      <c r="G26" s="144"/>
      <c r="H26" s="146"/>
      <c r="I26" s="147"/>
      <c r="J26" s="147"/>
      <c r="K26" s="148" t="str">
        <f aca="false">TEXT(H26,"0000")&amp;"-"&amp;TEXT(I26,"00")&amp;"-"&amp;TEXT(J26,"00")</f>
        <v>0000-00-00</v>
      </c>
      <c r="L26" s="149"/>
      <c r="M26" s="149"/>
      <c r="N26" s="150"/>
      <c r="O26" s="150"/>
      <c r="P26" s="150"/>
      <c r="Q26" s="150"/>
      <c r="R26" s="144"/>
      <c r="S26" s="151" t="str">
        <f aca="false">IF(R26="Y",1,IF(R26="N",2,""))</f>
        <v/>
      </c>
      <c r="T26" s="144"/>
      <c r="U26" s="152" t="str">
        <f aca="false">IF(T26="Y",1,IF(T26="N",2,""))</f>
        <v/>
      </c>
      <c r="V26" s="144"/>
      <c r="W26" s="152" t="str">
        <f aca="false">IF(V26="Y",1,IF(V26="N",2,""))</f>
        <v/>
      </c>
      <c r="X26" s="144"/>
      <c r="Y26" s="152" t="str">
        <f aca="false">IF(X26="Y",1,IF(X26="N",2,""))</f>
        <v/>
      </c>
      <c r="Z26" s="146"/>
      <c r="AA26" s="152" t="str">
        <f aca="false">IF(Z26="Y",1,IF(Z26="N",2,""))</f>
        <v/>
      </c>
      <c r="AB26" s="146"/>
      <c r="AC26" s="152" t="str">
        <f aca="false">IF(AB26="是",1,IF(AB26="否",0,""))</f>
        <v/>
      </c>
      <c r="AD26" s="144"/>
      <c r="AE26" s="125" t="s">
        <v>509</v>
      </c>
      <c r="AF26" s="110" t="e">
        <f aca="false">團冊</f>
        <v>#N/A</v>
      </c>
      <c r="AG26" s="110" t="e">
        <f aca="false">團冊</f>
        <v>#N/A</v>
      </c>
      <c r="AH26" s="126" t="str">
        <f aca="false">IF(AE26="僑眷","僑眷","僑胞")</f>
        <v>僑胞</v>
      </c>
      <c r="AI26" s="126"/>
      <c r="AJ26" s="153"/>
      <c r="AK26" s="154"/>
    </row>
    <row r="27" customFormat="false" ht="22.5" hidden="false" customHeight="true" outlineLevel="0" collapsed="false">
      <c r="A27" s="142" t="n">
        <v>23</v>
      </c>
      <c r="B27" s="143" t="s">
        <v>511</v>
      </c>
      <c r="C27" s="144"/>
      <c r="D27" s="144"/>
      <c r="E27" s="145"/>
      <c r="F27" s="145"/>
      <c r="G27" s="144"/>
      <c r="H27" s="146"/>
      <c r="I27" s="147"/>
      <c r="J27" s="147"/>
      <c r="K27" s="148" t="str">
        <f aca="false">TEXT(H27,"0000")&amp;"-"&amp;TEXT(I27,"00")&amp;"-"&amp;TEXT(J27,"00")</f>
        <v>0000-00-00</v>
      </c>
      <c r="L27" s="149"/>
      <c r="M27" s="149"/>
      <c r="N27" s="150"/>
      <c r="O27" s="150"/>
      <c r="P27" s="150"/>
      <c r="Q27" s="150"/>
      <c r="R27" s="144"/>
      <c r="S27" s="151" t="str">
        <f aca="false">IF(R27="Y",1,IF(R27="N",2,""))</f>
        <v/>
      </c>
      <c r="T27" s="144"/>
      <c r="U27" s="152" t="str">
        <f aca="false">IF(T27="Y",1,IF(T27="N",2,""))</f>
        <v/>
      </c>
      <c r="V27" s="144"/>
      <c r="W27" s="152" t="str">
        <f aca="false">IF(V27="Y",1,IF(V27="N",2,""))</f>
        <v/>
      </c>
      <c r="X27" s="144"/>
      <c r="Y27" s="152" t="str">
        <f aca="false">IF(X27="Y",1,IF(X27="N",2,""))</f>
        <v/>
      </c>
      <c r="Z27" s="146"/>
      <c r="AA27" s="152" t="str">
        <f aca="false">IF(Z27="Y",1,IF(Z27="N",2,""))</f>
        <v/>
      </c>
      <c r="AB27" s="146"/>
      <c r="AC27" s="152" t="str">
        <f aca="false">IF(AB27="是",1,IF(AB27="否",0,""))</f>
        <v/>
      </c>
      <c r="AD27" s="144"/>
      <c r="AE27" s="125" t="s">
        <v>509</v>
      </c>
      <c r="AF27" s="110" t="e">
        <f aca="false">團冊</f>
        <v>#N/A</v>
      </c>
      <c r="AG27" s="110" t="e">
        <f aca="false">團冊</f>
        <v>#N/A</v>
      </c>
      <c r="AH27" s="126" t="str">
        <f aca="false">IF(AE27="僑眷","僑眷","僑胞")</f>
        <v>僑胞</v>
      </c>
      <c r="AI27" s="126"/>
      <c r="AJ27" s="153"/>
      <c r="AK27" s="154"/>
    </row>
    <row r="28" customFormat="false" ht="22.5" hidden="false" customHeight="true" outlineLevel="0" collapsed="false">
      <c r="A28" s="142" t="n">
        <v>24</v>
      </c>
      <c r="B28" s="143" t="s">
        <v>511</v>
      </c>
      <c r="C28" s="144"/>
      <c r="D28" s="144"/>
      <c r="E28" s="145"/>
      <c r="F28" s="145"/>
      <c r="G28" s="144"/>
      <c r="H28" s="146"/>
      <c r="I28" s="147"/>
      <c r="J28" s="147"/>
      <c r="K28" s="148" t="str">
        <f aca="false">TEXT(H28,"0000")&amp;"-"&amp;TEXT(I28,"00")&amp;"-"&amp;TEXT(J28,"00")</f>
        <v>0000-00-00</v>
      </c>
      <c r="L28" s="149"/>
      <c r="M28" s="149"/>
      <c r="N28" s="150"/>
      <c r="O28" s="150"/>
      <c r="P28" s="150"/>
      <c r="Q28" s="150"/>
      <c r="R28" s="144"/>
      <c r="S28" s="151" t="str">
        <f aca="false">IF(R28="Y",1,IF(R28="N",2,""))</f>
        <v/>
      </c>
      <c r="T28" s="144"/>
      <c r="U28" s="152" t="str">
        <f aca="false">IF(T28="Y",1,IF(T28="N",2,""))</f>
        <v/>
      </c>
      <c r="V28" s="144"/>
      <c r="W28" s="152" t="str">
        <f aca="false">IF(V28="Y",1,IF(V28="N",2,""))</f>
        <v/>
      </c>
      <c r="X28" s="144"/>
      <c r="Y28" s="152" t="str">
        <f aca="false">IF(X28="Y",1,IF(X28="N",2,""))</f>
        <v/>
      </c>
      <c r="Z28" s="146"/>
      <c r="AA28" s="152" t="str">
        <f aca="false">IF(Z28="Y",1,IF(Z28="N",2,""))</f>
        <v/>
      </c>
      <c r="AB28" s="146"/>
      <c r="AC28" s="152" t="str">
        <f aca="false">IF(AB28="是",1,IF(AB28="否",0,""))</f>
        <v/>
      </c>
      <c r="AD28" s="144"/>
      <c r="AE28" s="125" t="s">
        <v>509</v>
      </c>
      <c r="AF28" s="110" t="e">
        <f aca="false">團冊</f>
        <v>#N/A</v>
      </c>
      <c r="AG28" s="110" t="e">
        <f aca="false">團冊</f>
        <v>#N/A</v>
      </c>
      <c r="AH28" s="126" t="str">
        <f aca="false">IF(AE28="僑眷","僑眷","僑胞")</f>
        <v>僑胞</v>
      </c>
      <c r="AI28" s="126"/>
      <c r="AJ28" s="153"/>
      <c r="AK28" s="154"/>
    </row>
    <row r="29" customFormat="false" ht="22.5" hidden="false" customHeight="true" outlineLevel="0" collapsed="false">
      <c r="A29" s="142" t="n">
        <v>25</v>
      </c>
      <c r="B29" s="143" t="s">
        <v>511</v>
      </c>
      <c r="C29" s="144"/>
      <c r="D29" s="144"/>
      <c r="E29" s="145"/>
      <c r="F29" s="145"/>
      <c r="G29" s="144"/>
      <c r="H29" s="146"/>
      <c r="I29" s="147"/>
      <c r="J29" s="147"/>
      <c r="K29" s="148" t="str">
        <f aca="false">TEXT(H29,"0000")&amp;"-"&amp;TEXT(I29,"00")&amp;"-"&amp;TEXT(J29,"00")</f>
        <v>0000-00-00</v>
      </c>
      <c r="L29" s="149"/>
      <c r="M29" s="149"/>
      <c r="N29" s="150"/>
      <c r="O29" s="150"/>
      <c r="P29" s="150"/>
      <c r="Q29" s="150"/>
      <c r="R29" s="144"/>
      <c r="S29" s="151" t="str">
        <f aca="false">IF(R29="Y",1,IF(R29="N",2,""))</f>
        <v/>
      </c>
      <c r="T29" s="144"/>
      <c r="U29" s="152" t="str">
        <f aca="false">IF(T29="Y",1,IF(T29="N",2,""))</f>
        <v/>
      </c>
      <c r="V29" s="144"/>
      <c r="W29" s="152" t="str">
        <f aca="false">IF(V29="Y",1,IF(V29="N",2,""))</f>
        <v/>
      </c>
      <c r="X29" s="144"/>
      <c r="Y29" s="152" t="str">
        <f aca="false">IF(X29="Y",1,IF(X29="N",2,""))</f>
        <v/>
      </c>
      <c r="Z29" s="146"/>
      <c r="AA29" s="152" t="str">
        <f aca="false">IF(Z29="Y",1,IF(Z29="N",2,""))</f>
        <v/>
      </c>
      <c r="AB29" s="146"/>
      <c r="AC29" s="152" t="str">
        <f aca="false">IF(AB29="是",1,IF(AB29="否",0,""))</f>
        <v/>
      </c>
      <c r="AD29" s="144"/>
      <c r="AE29" s="125" t="s">
        <v>509</v>
      </c>
      <c r="AF29" s="110" t="e">
        <f aca="false">團冊</f>
        <v>#N/A</v>
      </c>
      <c r="AG29" s="110" t="e">
        <f aca="false">團冊</f>
        <v>#N/A</v>
      </c>
      <c r="AH29" s="126" t="str">
        <f aca="false">IF(AE29="僑眷","僑眷","僑胞")</f>
        <v>僑胞</v>
      </c>
      <c r="AI29" s="126"/>
      <c r="AJ29" s="153"/>
      <c r="AK29" s="154"/>
    </row>
    <row r="30" customFormat="false" ht="22.5" hidden="false" customHeight="true" outlineLevel="0" collapsed="false">
      <c r="A30" s="142" t="n">
        <v>26</v>
      </c>
      <c r="B30" s="143" t="s">
        <v>511</v>
      </c>
      <c r="C30" s="144"/>
      <c r="D30" s="144"/>
      <c r="E30" s="145"/>
      <c r="F30" s="145"/>
      <c r="G30" s="144"/>
      <c r="H30" s="146"/>
      <c r="I30" s="147"/>
      <c r="J30" s="147"/>
      <c r="K30" s="148" t="str">
        <f aca="false">TEXT(H30,"0000")&amp;"-"&amp;TEXT(I30,"00")&amp;"-"&amp;TEXT(J30,"00")</f>
        <v>0000-00-00</v>
      </c>
      <c r="L30" s="149"/>
      <c r="M30" s="149"/>
      <c r="N30" s="150"/>
      <c r="O30" s="150"/>
      <c r="P30" s="150"/>
      <c r="Q30" s="150"/>
      <c r="R30" s="144"/>
      <c r="S30" s="151" t="str">
        <f aca="false">IF(R30="Y",1,IF(R30="N",2,""))</f>
        <v/>
      </c>
      <c r="T30" s="144"/>
      <c r="U30" s="152" t="str">
        <f aca="false">IF(T30="Y",1,IF(T30="N",2,""))</f>
        <v/>
      </c>
      <c r="V30" s="144"/>
      <c r="W30" s="152" t="str">
        <f aca="false">IF(V30="Y",1,IF(V30="N",2,""))</f>
        <v/>
      </c>
      <c r="X30" s="144"/>
      <c r="Y30" s="152" t="str">
        <f aca="false">IF(X30="Y",1,IF(X30="N",2,""))</f>
        <v/>
      </c>
      <c r="Z30" s="146"/>
      <c r="AA30" s="152" t="str">
        <f aca="false">IF(Z30="Y",1,IF(Z30="N",2,""))</f>
        <v/>
      </c>
      <c r="AB30" s="146"/>
      <c r="AC30" s="152" t="str">
        <f aca="false">IF(AB30="是",1,IF(AB30="否",0,""))</f>
        <v/>
      </c>
      <c r="AD30" s="144"/>
      <c r="AE30" s="125" t="s">
        <v>509</v>
      </c>
      <c r="AF30" s="110" t="e">
        <f aca="false">團冊</f>
        <v>#N/A</v>
      </c>
      <c r="AG30" s="110" t="e">
        <f aca="false">團冊</f>
        <v>#N/A</v>
      </c>
      <c r="AH30" s="126" t="str">
        <f aca="false">IF(AE30="僑眷","僑眷","僑胞")</f>
        <v>僑胞</v>
      </c>
      <c r="AI30" s="126"/>
      <c r="AJ30" s="153"/>
      <c r="AK30" s="154"/>
    </row>
    <row r="31" customFormat="false" ht="22.5" hidden="false" customHeight="true" outlineLevel="0" collapsed="false">
      <c r="A31" s="142" t="n">
        <v>27</v>
      </c>
      <c r="B31" s="143" t="s">
        <v>511</v>
      </c>
      <c r="C31" s="144"/>
      <c r="D31" s="144"/>
      <c r="E31" s="145"/>
      <c r="F31" s="145"/>
      <c r="G31" s="144"/>
      <c r="H31" s="146"/>
      <c r="I31" s="147"/>
      <c r="J31" s="147"/>
      <c r="K31" s="148" t="str">
        <f aca="false">TEXT(H31,"0000")&amp;"-"&amp;TEXT(I31,"00")&amp;"-"&amp;TEXT(J31,"00")</f>
        <v>0000-00-00</v>
      </c>
      <c r="L31" s="149"/>
      <c r="M31" s="149"/>
      <c r="N31" s="150"/>
      <c r="O31" s="150"/>
      <c r="P31" s="150"/>
      <c r="Q31" s="150"/>
      <c r="R31" s="144"/>
      <c r="S31" s="151" t="str">
        <f aca="false">IF(R31="Y",1,IF(R31="N",2,""))</f>
        <v/>
      </c>
      <c r="T31" s="144"/>
      <c r="U31" s="152" t="str">
        <f aca="false">IF(T31="Y",1,IF(T31="N",2,""))</f>
        <v/>
      </c>
      <c r="V31" s="144"/>
      <c r="W31" s="152" t="str">
        <f aca="false">IF(V31="Y",1,IF(V31="N",2,""))</f>
        <v/>
      </c>
      <c r="X31" s="144"/>
      <c r="Y31" s="152" t="str">
        <f aca="false">IF(X31="Y",1,IF(X31="N",2,""))</f>
        <v/>
      </c>
      <c r="Z31" s="146"/>
      <c r="AA31" s="152" t="str">
        <f aca="false">IF(Z31="Y",1,IF(Z31="N",2,""))</f>
        <v/>
      </c>
      <c r="AB31" s="146"/>
      <c r="AC31" s="152" t="str">
        <f aca="false">IF(AB31="是",1,IF(AB31="否",0,""))</f>
        <v/>
      </c>
      <c r="AD31" s="144"/>
      <c r="AE31" s="125" t="s">
        <v>509</v>
      </c>
      <c r="AF31" s="110" t="e">
        <f aca="false">團冊</f>
        <v>#N/A</v>
      </c>
      <c r="AG31" s="110" t="e">
        <f aca="false">團冊</f>
        <v>#N/A</v>
      </c>
      <c r="AH31" s="126" t="str">
        <f aca="false">IF(AE31="僑眷","僑眷","僑胞")</f>
        <v>僑胞</v>
      </c>
      <c r="AI31" s="126"/>
      <c r="AJ31" s="153"/>
      <c r="AK31" s="154"/>
    </row>
    <row r="32" customFormat="false" ht="22.5" hidden="false" customHeight="true" outlineLevel="0" collapsed="false">
      <c r="A32" s="142" t="n">
        <v>28</v>
      </c>
      <c r="B32" s="143" t="s">
        <v>511</v>
      </c>
      <c r="C32" s="144"/>
      <c r="D32" s="144"/>
      <c r="E32" s="145"/>
      <c r="F32" s="145"/>
      <c r="G32" s="144"/>
      <c r="H32" s="146"/>
      <c r="I32" s="147"/>
      <c r="J32" s="147"/>
      <c r="K32" s="148" t="str">
        <f aca="false">TEXT(H32,"0000")&amp;"-"&amp;TEXT(I32,"00")&amp;"-"&amp;TEXT(J32,"00")</f>
        <v>0000-00-00</v>
      </c>
      <c r="L32" s="149"/>
      <c r="M32" s="149"/>
      <c r="N32" s="150"/>
      <c r="O32" s="150"/>
      <c r="P32" s="150"/>
      <c r="Q32" s="150"/>
      <c r="R32" s="144"/>
      <c r="S32" s="151" t="str">
        <f aca="false">IF(R32="Y",1,IF(R32="N",2,""))</f>
        <v/>
      </c>
      <c r="T32" s="144"/>
      <c r="U32" s="152" t="str">
        <f aca="false">IF(T32="Y",1,IF(T32="N",2,""))</f>
        <v/>
      </c>
      <c r="V32" s="144"/>
      <c r="W32" s="152" t="str">
        <f aca="false">IF(V32="Y",1,IF(V32="N",2,""))</f>
        <v/>
      </c>
      <c r="X32" s="144"/>
      <c r="Y32" s="152" t="str">
        <f aca="false">IF(X32="Y",1,IF(X32="N",2,""))</f>
        <v/>
      </c>
      <c r="Z32" s="146"/>
      <c r="AA32" s="152" t="str">
        <f aca="false">IF(Z32="Y",1,IF(Z32="N",2,""))</f>
        <v/>
      </c>
      <c r="AB32" s="146"/>
      <c r="AC32" s="152" t="str">
        <f aca="false">IF(AB32="是",1,IF(AB32="否",0,""))</f>
        <v/>
      </c>
      <c r="AD32" s="144"/>
      <c r="AE32" s="125" t="s">
        <v>509</v>
      </c>
      <c r="AF32" s="110" t="e">
        <f aca="false">團冊</f>
        <v>#N/A</v>
      </c>
      <c r="AG32" s="110" t="e">
        <f aca="false">團冊</f>
        <v>#N/A</v>
      </c>
      <c r="AH32" s="126" t="str">
        <f aca="false">IF(AE32="僑眷","僑眷","僑胞")</f>
        <v>僑胞</v>
      </c>
      <c r="AI32" s="126"/>
      <c r="AJ32" s="153"/>
      <c r="AK32" s="154"/>
    </row>
    <row r="33" customFormat="false" ht="22.5" hidden="false" customHeight="true" outlineLevel="0" collapsed="false">
      <c r="A33" s="142" t="n">
        <v>29</v>
      </c>
      <c r="B33" s="143" t="s">
        <v>511</v>
      </c>
      <c r="C33" s="144"/>
      <c r="D33" s="144"/>
      <c r="E33" s="145"/>
      <c r="F33" s="145"/>
      <c r="G33" s="144"/>
      <c r="H33" s="146"/>
      <c r="I33" s="147"/>
      <c r="J33" s="147"/>
      <c r="K33" s="148" t="str">
        <f aca="false">TEXT(H33,"0000")&amp;"-"&amp;TEXT(I33,"00")&amp;"-"&amp;TEXT(J33,"00")</f>
        <v>0000-00-00</v>
      </c>
      <c r="L33" s="149"/>
      <c r="M33" s="149"/>
      <c r="N33" s="150"/>
      <c r="O33" s="150"/>
      <c r="P33" s="150"/>
      <c r="Q33" s="150"/>
      <c r="R33" s="144"/>
      <c r="S33" s="151" t="str">
        <f aca="false">IF(R33="Y",1,IF(R33="N",2,""))</f>
        <v/>
      </c>
      <c r="T33" s="144"/>
      <c r="U33" s="152" t="str">
        <f aca="false">IF(T33="Y",1,IF(T33="N",2,""))</f>
        <v/>
      </c>
      <c r="V33" s="144"/>
      <c r="W33" s="152" t="str">
        <f aca="false">IF(V33="Y",1,IF(V33="N",2,""))</f>
        <v/>
      </c>
      <c r="X33" s="144"/>
      <c r="Y33" s="152" t="str">
        <f aca="false">IF(X33="Y",1,IF(X33="N",2,""))</f>
        <v/>
      </c>
      <c r="Z33" s="146"/>
      <c r="AA33" s="152" t="str">
        <f aca="false">IF(Z33="Y",1,IF(Z33="N",2,""))</f>
        <v/>
      </c>
      <c r="AB33" s="146"/>
      <c r="AC33" s="152" t="str">
        <f aca="false">IF(AB33="是",1,IF(AB33="否",0,""))</f>
        <v/>
      </c>
      <c r="AD33" s="144"/>
      <c r="AE33" s="125" t="s">
        <v>509</v>
      </c>
      <c r="AF33" s="110" t="e">
        <f aca="false">團冊</f>
        <v>#N/A</v>
      </c>
      <c r="AG33" s="110" t="e">
        <f aca="false">團冊</f>
        <v>#N/A</v>
      </c>
      <c r="AH33" s="126" t="str">
        <f aca="false">IF(AE33="僑眷","僑眷","僑胞")</f>
        <v>僑胞</v>
      </c>
      <c r="AI33" s="126"/>
      <c r="AJ33" s="153"/>
      <c r="AK33" s="154"/>
    </row>
    <row r="34" customFormat="false" ht="22.5" hidden="false" customHeight="true" outlineLevel="0" collapsed="false">
      <c r="A34" s="142" t="n">
        <v>30</v>
      </c>
      <c r="B34" s="143" t="s">
        <v>511</v>
      </c>
      <c r="C34" s="144"/>
      <c r="D34" s="144"/>
      <c r="E34" s="145"/>
      <c r="F34" s="145"/>
      <c r="G34" s="144"/>
      <c r="H34" s="146"/>
      <c r="I34" s="147"/>
      <c r="J34" s="147"/>
      <c r="K34" s="148" t="str">
        <f aca="false">TEXT(H34,"0000")&amp;"-"&amp;TEXT(I34,"00")&amp;"-"&amp;TEXT(J34,"00")</f>
        <v>0000-00-00</v>
      </c>
      <c r="L34" s="149"/>
      <c r="M34" s="149"/>
      <c r="N34" s="150"/>
      <c r="O34" s="150"/>
      <c r="P34" s="150"/>
      <c r="Q34" s="150"/>
      <c r="R34" s="144"/>
      <c r="S34" s="151" t="str">
        <f aca="false">IF(R34="Y",1,IF(R34="N",2,""))</f>
        <v/>
      </c>
      <c r="T34" s="144"/>
      <c r="U34" s="152" t="str">
        <f aca="false">IF(T34="Y",1,IF(T34="N",2,""))</f>
        <v/>
      </c>
      <c r="V34" s="144"/>
      <c r="W34" s="152" t="str">
        <f aca="false">IF(V34="Y",1,IF(V34="N",2,""))</f>
        <v/>
      </c>
      <c r="X34" s="144"/>
      <c r="Y34" s="152" t="str">
        <f aca="false">IF(X34="Y",1,IF(X34="N",2,""))</f>
        <v/>
      </c>
      <c r="Z34" s="146"/>
      <c r="AA34" s="152" t="str">
        <f aca="false">IF(Z34="Y",1,IF(Z34="N",2,""))</f>
        <v/>
      </c>
      <c r="AB34" s="146"/>
      <c r="AC34" s="152" t="str">
        <f aca="false">IF(AB34="是",1,IF(AB34="否",0,""))</f>
        <v/>
      </c>
      <c r="AD34" s="144"/>
      <c r="AE34" s="125" t="s">
        <v>509</v>
      </c>
      <c r="AF34" s="110" t="e">
        <f aca="false">團冊</f>
        <v>#N/A</v>
      </c>
      <c r="AG34" s="110" t="e">
        <f aca="false">團冊</f>
        <v>#N/A</v>
      </c>
      <c r="AH34" s="126" t="str">
        <f aca="false">IF(AE34="僑眷","僑眷","僑胞")</f>
        <v>僑胞</v>
      </c>
      <c r="AI34" s="126"/>
      <c r="AJ34" s="153"/>
      <c r="AK34" s="154"/>
    </row>
    <row r="35" customFormat="false" ht="22.5" hidden="false" customHeight="true" outlineLevel="0" collapsed="false">
      <c r="A35" s="142" t="n">
        <v>31</v>
      </c>
      <c r="B35" s="143" t="s">
        <v>511</v>
      </c>
      <c r="C35" s="144"/>
      <c r="D35" s="144"/>
      <c r="E35" s="145"/>
      <c r="F35" s="145"/>
      <c r="G35" s="144"/>
      <c r="H35" s="146"/>
      <c r="I35" s="147"/>
      <c r="J35" s="147"/>
      <c r="K35" s="148" t="str">
        <f aca="false">TEXT(H35,"0000")&amp;"-"&amp;TEXT(I35,"00")&amp;"-"&amp;TEXT(J35,"00")</f>
        <v>0000-00-00</v>
      </c>
      <c r="L35" s="149"/>
      <c r="M35" s="149"/>
      <c r="N35" s="150"/>
      <c r="O35" s="150"/>
      <c r="P35" s="150"/>
      <c r="Q35" s="150"/>
      <c r="R35" s="144"/>
      <c r="S35" s="151" t="str">
        <f aca="false">IF(R35="Y",1,IF(R35="N",2,""))</f>
        <v/>
      </c>
      <c r="T35" s="144"/>
      <c r="U35" s="152" t="str">
        <f aca="false">IF(T35="Y",1,IF(T35="N",2,""))</f>
        <v/>
      </c>
      <c r="V35" s="144"/>
      <c r="W35" s="152" t="str">
        <f aca="false">IF(V35="Y",1,IF(V35="N",2,""))</f>
        <v/>
      </c>
      <c r="X35" s="144"/>
      <c r="Y35" s="152" t="str">
        <f aca="false">IF(X35="Y",1,IF(X35="N",2,""))</f>
        <v/>
      </c>
      <c r="Z35" s="146"/>
      <c r="AA35" s="152" t="str">
        <f aca="false">IF(Z35="Y",1,IF(Z35="N",2,""))</f>
        <v/>
      </c>
      <c r="AB35" s="146"/>
      <c r="AC35" s="152" t="str">
        <f aca="false">IF(AB35="是",1,IF(AB35="否",0,""))</f>
        <v/>
      </c>
      <c r="AD35" s="144"/>
      <c r="AE35" s="125" t="s">
        <v>509</v>
      </c>
      <c r="AF35" s="110" t="e">
        <f aca="false">團冊</f>
        <v>#N/A</v>
      </c>
      <c r="AG35" s="110" t="e">
        <f aca="false">團冊</f>
        <v>#N/A</v>
      </c>
      <c r="AH35" s="126" t="str">
        <f aca="false">IF(AE35="僑眷","僑眷","僑胞")</f>
        <v>僑胞</v>
      </c>
      <c r="AI35" s="126"/>
      <c r="AJ35" s="153"/>
      <c r="AK35" s="154"/>
    </row>
    <row r="36" customFormat="false" ht="22.5" hidden="false" customHeight="true" outlineLevel="0" collapsed="false">
      <c r="A36" s="142" t="n">
        <v>32</v>
      </c>
      <c r="B36" s="143" t="s">
        <v>511</v>
      </c>
      <c r="C36" s="144"/>
      <c r="D36" s="144"/>
      <c r="E36" s="145"/>
      <c r="F36" s="145"/>
      <c r="G36" s="144"/>
      <c r="H36" s="146"/>
      <c r="I36" s="147"/>
      <c r="J36" s="147"/>
      <c r="K36" s="148" t="str">
        <f aca="false">TEXT(H36,"0000")&amp;"-"&amp;TEXT(I36,"00")&amp;"-"&amp;TEXT(J36,"00")</f>
        <v>0000-00-00</v>
      </c>
      <c r="L36" s="149"/>
      <c r="M36" s="149"/>
      <c r="N36" s="150"/>
      <c r="O36" s="150"/>
      <c r="P36" s="150"/>
      <c r="Q36" s="150"/>
      <c r="R36" s="144"/>
      <c r="S36" s="151" t="str">
        <f aca="false">IF(R36="Y",1,IF(R36="N",2,""))</f>
        <v/>
      </c>
      <c r="T36" s="144"/>
      <c r="U36" s="152" t="str">
        <f aca="false">IF(T36="Y",1,IF(T36="N",2,""))</f>
        <v/>
      </c>
      <c r="V36" s="144"/>
      <c r="W36" s="152" t="str">
        <f aca="false">IF(V36="Y",1,IF(V36="N",2,""))</f>
        <v/>
      </c>
      <c r="X36" s="144"/>
      <c r="Y36" s="152" t="str">
        <f aca="false">IF(X36="Y",1,IF(X36="N",2,""))</f>
        <v/>
      </c>
      <c r="Z36" s="146"/>
      <c r="AA36" s="152" t="str">
        <f aca="false">IF(Z36="Y",1,IF(Z36="N",2,""))</f>
        <v/>
      </c>
      <c r="AB36" s="146"/>
      <c r="AC36" s="152" t="str">
        <f aca="false">IF(AB36="是",1,IF(AB36="否",0,""))</f>
        <v/>
      </c>
      <c r="AD36" s="144"/>
      <c r="AE36" s="125" t="s">
        <v>509</v>
      </c>
      <c r="AF36" s="110" t="e">
        <f aca="false">團冊</f>
        <v>#N/A</v>
      </c>
      <c r="AG36" s="110" t="e">
        <f aca="false">團冊</f>
        <v>#N/A</v>
      </c>
      <c r="AH36" s="126" t="str">
        <f aca="false">IF(AE36="僑眷","僑眷","僑胞")</f>
        <v>僑胞</v>
      </c>
      <c r="AI36" s="126"/>
      <c r="AJ36" s="153"/>
      <c r="AK36" s="154"/>
    </row>
    <row r="37" customFormat="false" ht="22.5" hidden="false" customHeight="true" outlineLevel="0" collapsed="false">
      <c r="A37" s="142" t="n">
        <v>33</v>
      </c>
      <c r="B37" s="143" t="s">
        <v>511</v>
      </c>
      <c r="C37" s="144"/>
      <c r="D37" s="144"/>
      <c r="E37" s="145"/>
      <c r="F37" s="145"/>
      <c r="G37" s="144"/>
      <c r="H37" s="146"/>
      <c r="I37" s="147"/>
      <c r="J37" s="147"/>
      <c r="K37" s="148" t="str">
        <f aca="false">TEXT(H37,"0000")&amp;"-"&amp;TEXT(I37,"00")&amp;"-"&amp;TEXT(J37,"00")</f>
        <v>0000-00-00</v>
      </c>
      <c r="L37" s="149"/>
      <c r="M37" s="149"/>
      <c r="N37" s="150"/>
      <c r="O37" s="150"/>
      <c r="P37" s="150"/>
      <c r="Q37" s="150"/>
      <c r="R37" s="144"/>
      <c r="S37" s="151" t="str">
        <f aca="false">IF(R37="Y",1,IF(R37="N",2,""))</f>
        <v/>
      </c>
      <c r="T37" s="144"/>
      <c r="U37" s="152" t="str">
        <f aca="false">IF(T37="Y",1,IF(T37="N",2,""))</f>
        <v/>
      </c>
      <c r="V37" s="144"/>
      <c r="W37" s="152" t="str">
        <f aca="false">IF(V37="Y",1,IF(V37="N",2,""))</f>
        <v/>
      </c>
      <c r="X37" s="144"/>
      <c r="Y37" s="152" t="str">
        <f aca="false">IF(X37="Y",1,IF(X37="N",2,""))</f>
        <v/>
      </c>
      <c r="Z37" s="146"/>
      <c r="AA37" s="152" t="str">
        <f aca="false">IF(Z37="Y",1,IF(Z37="N",2,""))</f>
        <v/>
      </c>
      <c r="AB37" s="146"/>
      <c r="AC37" s="152" t="str">
        <f aca="false">IF(AB37="是",1,IF(AB37="否",0,""))</f>
        <v/>
      </c>
      <c r="AD37" s="144"/>
      <c r="AE37" s="125" t="s">
        <v>509</v>
      </c>
      <c r="AF37" s="110" t="e">
        <f aca="false">團冊</f>
        <v>#N/A</v>
      </c>
      <c r="AG37" s="110" t="e">
        <f aca="false">團冊</f>
        <v>#N/A</v>
      </c>
      <c r="AH37" s="126" t="str">
        <f aca="false">IF(AE37="僑眷","僑眷","僑胞")</f>
        <v>僑胞</v>
      </c>
      <c r="AI37" s="126"/>
      <c r="AJ37" s="153"/>
      <c r="AK37" s="154"/>
    </row>
    <row r="38" customFormat="false" ht="22.5" hidden="false" customHeight="true" outlineLevel="0" collapsed="false">
      <c r="A38" s="142" t="n">
        <v>34</v>
      </c>
      <c r="B38" s="143" t="s">
        <v>511</v>
      </c>
      <c r="C38" s="144"/>
      <c r="D38" s="144"/>
      <c r="E38" s="145"/>
      <c r="F38" s="145"/>
      <c r="G38" s="144"/>
      <c r="H38" s="146"/>
      <c r="I38" s="147"/>
      <c r="J38" s="147"/>
      <c r="K38" s="148" t="str">
        <f aca="false">TEXT(H38,"0000")&amp;"-"&amp;TEXT(I38,"00")&amp;"-"&amp;TEXT(J38,"00")</f>
        <v>0000-00-00</v>
      </c>
      <c r="L38" s="149"/>
      <c r="M38" s="149"/>
      <c r="N38" s="150"/>
      <c r="O38" s="150"/>
      <c r="P38" s="150"/>
      <c r="Q38" s="150"/>
      <c r="R38" s="144"/>
      <c r="S38" s="151" t="str">
        <f aca="false">IF(R38="Y",1,IF(R38="N",2,""))</f>
        <v/>
      </c>
      <c r="T38" s="144"/>
      <c r="U38" s="152" t="str">
        <f aca="false">IF(T38="Y",1,IF(T38="N",2,""))</f>
        <v/>
      </c>
      <c r="V38" s="144"/>
      <c r="W38" s="152" t="str">
        <f aca="false">IF(V38="Y",1,IF(V38="N",2,""))</f>
        <v/>
      </c>
      <c r="X38" s="144"/>
      <c r="Y38" s="152" t="str">
        <f aca="false">IF(X38="Y",1,IF(X38="N",2,""))</f>
        <v/>
      </c>
      <c r="Z38" s="146"/>
      <c r="AA38" s="152" t="str">
        <f aca="false">IF(Z38="Y",1,IF(Z38="N",2,""))</f>
        <v/>
      </c>
      <c r="AB38" s="146"/>
      <c r="AC38" s="152" t="str">
        <f aca="false">IF(AB38="是",1,IF(AB38="否",0,""))</f>
        <v/>
      </c>
      <c r="AD38" s="144"/>
      <c r="AE38" s="125" t="s">
        <v>509</v>
      </c>
      <c r="AF38" s="110" t="e">
        <f aca="false">團冊</f>
        <v>#N/A</v>
      </c>
      <c r="AG38" s="110" t="e">
        <f aca="false">團冊</f>
        <v>#N/A</v>
      </c>
      <c r="AH38" s="126" t="str">
        <f aca="false">IF(AE38="僑眷","僑眷","僑胞")</f>
        <v>僑胞</v>
      </c>
      <c r="AI38" s="126"/>
      <c r="AJ38" s="153"/>
      <c r="AK38" s="154"/>
    </row>
    <row r="39" customFormat="false" ht="22.5" hidden="false" customHeight="true" outlineLevel="0" collapsed="false">
      <c r="A39" s="142" t="n">
        <v>35</v>
      </c>
      <c r="B39" s="143" t="s">
        <v>511</v>
      </c>
      <c r="C39" s="144"/>
      <c r="D39" s="144"/>
      <c r="E39" s="145"/>
      <c r="F39" s="145"/>
      <c r="G39" s="144"/>
      <c r="H39" s="146"/>
      <c r="I39" s="147"/>
      <c r="J39" s="147"/>
      <c r="K39" s="148" t="str">
        <f aca="false">TEXT(H39,"0000")&amp;"-"&amp;TEXT(I39,"00")&amp;"-"&amp;TEXT(J39,"00")</f>
        <v>0000-00-00</v>
      </c>
      <c r="L39" s="149"/>
      <c r="M39" s="149"/>
      <c r="N39" s="150"/>
      <c r="O39" s="150"/>
      <c r="P39" s="150"/>
      <c r="Q39" s="150"/>
      <c r="R39" s="144"/>
      <c r="S39" s="151" t="str">
        <f aca="false">IF(R39="Y",1,IF(R39="N",2,""))</f>
        <v/>
      </c>
      <c r="T39" s="144"/>
      <c r="U39" s="152" t="str">
        <f aca="false">IF(T39="Y",1,IF(T39="N",2,""))</f>
        <v/>
      </c>
      <c r="V39" s="144"/>
      <c r="W39" s="152" t="str">
        <f aca="false">IF(V39="Y",1,IF(V39="N",2,""))</f>
        <v/>
      </c>
      <c r="X39" s="144"/>
      <c r="Y39" s="152" t="str">
        <f aca="false">IF(X39="Y",1,IF(X39="N",2,""))</f>
        <v/>
      </c>
      <c r="Z39" s="146"/>
      <c r="AA39" s="152" t="str">
        <f aca="false">IF(Z39="Y",1,IF(Z39="N",2,""))</f>
        <v/>
      </c>
      <c r="AB39" s="146"/>
      <c r="AC39" s="152" t="str">
        <f aca="false">IF(AB39="是",1,IF(AB39="否",0,""))</f>
        <v/>
      </c>
      <c r="AD39" s="144"/>
      <c r="AE39" s="125" t="s">
        <v>509</v>
      </c>
      <c r="AF39" s="110" t="e">
        <f aca="false">團冊</f>
        <v>#N/A</v>
      </c>
      <c r="AG39" s="110" t="e">
        <f aca="false">團冊</f>
        <v>#N/A</v>
      </c>
      <c r="AH39" s="126" t="str">
        <f aca="false">IF(AE39="僑眷","僑眷","僑胞")</f>
        <v>僑胞</v>
      </c>
      <c r="AI39" s="126"/>
      <c r="AJ39" s="153"/>
      <c r="AK39" s="154"/>
    </row>
    <row r="40" customFormat="false" ht="22.5" hidden="false" customHeight="true" outlineLevel="0" collapsed="false">
      <c r="A40" s="142" t="n">
        <v>36</v>
      </c>
      <c r="B40" s="143" t="s">
        <v>511</v>
      </c>
      <c r="C40" s="144"/>
      <c r="D40" s="144"/>
      <c r="E40" s="145"/>
      <c r="F40" s="145"/>
      <c r="G40" s="144"/>
      <c r="H40" s="146"/>
      <c r="I40" s="147"/>
      <c r="J40" s="147"/>
      <c r="K40" s="148" t="str">
        <f aca="false">TEXT(H40,"0000")&amp;"-"&amp;TEXT(I40,"00")&amp;"-"&amp;TEXT(J40,"00")</f>
        <v>0000-00-00</v>
      </c>
      <c r="L40" s="149"/>
      <c r="M40" s="149"/>
      <c r="N40" s="150"/>
      <c r="O40" s="150"/>
      <c r="P40" s="150"/>
      <c r="Q40" s="150"/>
      <c r="R40" s="144"/>
      <c r="S40" s="151" t="str">
        <f aca="false">IF(R40="Y",1,IF(R40="N",2,""))</f>
        <v/>
      </c>
      <c r="T40" s="144"/>
      <c r="U40" s="152" t="str">
        <f aca="false">IF(T40="Y",1,IF(T40="N",2,""))</f>
        <v/>
      </c>
      <c r="V40" s="144"/>
      <c r="W40" s="152" t="str">
        <f aca="false">IF(V40="Y",1,IF(V40="N",2,""))</f>
        <v/>
      </c>
      <c r="X40" s="144"/>
      <c r="Y40" s="152" t="str">
        <f aca="false">IF(X40="Y",1,IF(X40="N",2,""))</f>
        <v/>
      </c>
      <c r="Z40" s="146"/>
      <c r="AA40" s="152" t="str">
        <f aca="false">IF(Z40="Y",1,IF(Z40="N",2,""))</f>
        <v/>
      </c>
      <c r="AB40" s="146"/>
      <c r="AC40" s="152" t="str">
        <f aca="false">IF(AB40="是",1,IF(AB40="否",0,""))</f>
        <v/>
      </c>
      <c r="AD40" s="144"/>
      <c r="AE40" s="125" t="s">
        <v>509</v>
      </c>
      <c r="AF40" s="110" t="e">
        <f aca="false">團冊</f>
        <v>#N/A</v>
      </c>
      <c r="AG40" s="110" t="e">
        <f aca="false">團冊</f>
        <v>#N/A</v>
      </c>
      <c r="AH40" s="126" t="str">
        <f aca="false">IF(AE40="僑眷","僑眷","僑胞")</f>
        <v>僑胞</v>
      </c>
      <c r="AI40" s="126"/>
      <c r="AJ40" s="153"/>
      <c r="AK40" s="154"/>
    </row>
    <row r="41" customFormat="false" ht="22.5" hidden="false" customHeight="true" outlineLevel="0" collapsed="false">
      <c r="A41" s="142" t="n">
        <v>37</v>
      </c>
      <c r="B41" s="143" t="s">
        <v>511</v>
      </c>
      <c r="C41" s="144"/>
      <c r="D41" s="144"/>
      <c r="E41" s="145"/>
      <c r="F41" s="145"/>
      <c r="G41" s="144"/>
      <c r="H41" s="146"/>
      <c r="I41" s="147"/>
      <c r="J41" s="147"/>
      <c r="K41" s="148" t="str">
        <f aca="false">TEXT(H41,"0000")&amp;"-"&amp;TEXT(I41,"00")&amp;"-"&amp;TEXT(J41,"00")</f>
        <v>0000-00-00</v>
      </c>
      <c r="L41" s="149"/>
      <c r="M41" s="149"/>
      <c r="N41" s="150"/>
      <c r="O41" s="150"/>
      <c r="P41" s="150"/>
      <c r="Q41" s="150"/>
      <c r="R41" s="144"/>
      <c r="S41" s="151" t="str">
        <f aca="false">IF(R41="Y",1,IF(R41="N",2,""))</f>
        <v/>
      </c>
      <c r="T41" s="144"/>
      <c r="U41" s="152" t="str">
        <f aca="false">IF(T41="Y",1,IF(T41="N",2,""))</f>
        <v/>
      </c>
      <c r="V41" s="144"/>
      <c r="W41" s="152" t="str">
        <f aca="false">IF(V41="Y",1,IF(V41="N",2,""))</f>
        <v/>
      </c>
      <c r="X41" s="144"/>
      <c r="Y41" s="152" t="str">
        <f aca="false">IF(X41="Y",1,IF(X41="N",2,""))</f>
        <v/>
      </c>
      <c r="Z41" s="146"/>
      <c r="AA41" s="152" t="str">
        <f aca="false">IF(Z41="Y",1,IF(Z41="N",2,""))</f>
        <v/>
      </c>
      <c r="AB41" s="146"/>
      <c r="AC41" s="152" t="str">
        <f aca="false">IF(AB41="是",1,IF(AB41="否",0,""))</f>
        <v/>
      </c>
      <c r="AD41" s="144"/>
      <c r="AE41" s="125" t="s">
        <v>509</v>
      </c>
      <c r="AF41" s="110" t="e">
        <f aca="false">團冊</f>
        <v>#N/A</v>
      </c>
      <c r="AG41" s="110" t="e">
        <f aca="false">團冊</f>
        <v>#N/A</v>
      </c>
      <c r="AH41" s="126" t="str">
        <f aca="false">IF(AE41="僑眷","僑眷","僑胞")</f>
        <v>僑胞</v>
      </c>
      <c r="AI41" s="126"/>
      <c r="AJ41" s="153"/>
      <c r="AK41" s="154"/>
    </row>
    <row r="42" customFormat="false" ht="22.5" hidden="false" customHeight="true" outlineLevel="0" collapsed="false">
      <c r="A42" s="142" t="n">
        <v>38</v>
      </c>
      <c r="B42" s="143" t="s">
        <v>511</v>
      </c>
      <c r="C42" s="144"/>
      <c r="D42" s="144"/>
      <c r="E42" s="145"/>
      <c r="F42" s="145"/>
      <c r="G42" s="144"/>
      <c r="H42" s="146"/>
      <c r="I42" s="147"/>
      <c r="J42" s="147"/>
      <c r="K42" s="148" t="str">
        <f aca="false">TEXT(H42,"0000")&amp;"-"&amp;TEXT(I42,"00")&amp;"-"&amp;TEXT(J42,"00")</f>
        <v>0000-00-00</v>
      </c>
      <c r="L42" s="149"/>
      <c r="M42" s="149"/>
      <c r="N42" s="150"/>
      <c r="O42" s="150"/>
      <c r="P42" s="150"/>
      <c r="Q42" s="150"/>
      <c r="R42" s="144"/>
      <c r="S42" s="151" t="str">
        <f aca="false">IF(R42="Y",1,IF(R42="N",2,""))</f>
        <v/>
      </c>
      <c r="T42" s="144"/>
      <c r="U42" s="152" t="str">
        <f aca="false">IF(T42="Y",1,IF(T42="N",2,""))</f>
        <v/>
      </c>
      <c r="V42" s="144"/>
      <c r="W42" s="152" t="str">
        <f aca="false">IF(V42="Y",1,IF(V42="N",2,""))</f>
        <v/>
      </c>
      <c r="X42" s="144"/>
      <c r="Y42" s="152" t="str">
        <f aca="false">IF(X42="Y",1,IF(X42="N",2,""))</f>
        <v/>
      </c>
      <c r="Z42" s="146"/>
      <c r="AA42" s="152" t="str">
        <f aca="false">IF(Z42="Y",1,IF(Z42="N",2,""))</f>
        <v/>
      </c>
      <c r="AB42" s="146"/>
      <c r="AC42" s="152" t="str">
        <f aca="false">IF(AB42="是",1,IF(AB42="否",0,""))</f>
        <v/>
      </c>
      <c r="AD42" s="144"/>
      <c r="AE42" s="125" t="s">
        <v>509</v>
      </c>
      <c r="AF42" s="110" t="e">
        <f aca="false">團冊</f>
        <v>#N/A</v>
      </c>
      <c r="AG42" s="110" t="e">
        <f aca="false">團冊</f>
        <v>#N/A</v>
      </c>
      <c r="AH42" s="126" t="str">
        <f aca="false">IF(AE42="僑眷","僑眷","僑胞")</f>
        <v>僑胞</v>
      </c>
      <c r="AI42" s="126"/>
      <c r="AJ42" s="153"/>
      <c r="AK42" s="154"/>
    </row>
    <row r="43" customFormat="false" ht="22.5" hidden="false" customHeight="true" outlineLevel="0" collapsed="false">
      <c r="A43" s="142" t="n">
        <v>39</v>
      </c>
      <c r="B43" s="143" t="s">
        <v>511</v>
      </c>
      <c r="C43" s="144"/>
      <c r="D43" s="144"/>
      <c r="E43" s="145"/>
      <c r="F43" s="145"/>
      <c r="G43" s="144"/>
      <c r="H43" s="146"/>
      <c r="I43" s="147"/>
      <c r="J43" s="147"/>
      <c r="K43" s="148" t="str">
        <f aca="false">TEXT(H43,"0000")&amp;"-"&amp;TEXT(I43,"00")&amp;"-"&amp;TEXT(J43,"00")</f>
        <v>0000-00-00</v>
      </c>
      <c r="L43" s="149"/>
      <c r="M43" s="149"/>
      <c r="N43" s="150"/>
      <c r="O43" s="150"/>
      <c r="P43" s="150"/>
      <c r="Q43" s="150"/>
      <c r="R43" s="144"/>
      <c r="S43" s="151" t="str">
        <f aca="false">IF(R43="Y",1,IF(R43="N",2,""))</f>
        <v/>
      </c>
      <c r="T43" s="144"/>
      <c r="U43" s="152" t="str">
        <f aca="false">IF(T43="Y",1,IF(T43="N",2,""))</f>
        <v/>
      </c>
      <c r="V43" s="144"/>
      <c r="W43" s="152" t="str">
        <f aca="false">IF(V43="Y",1,IF(V43="N",2,""))</f>
        <v/>
      </c>
      <c r="X43" s="144"/>
      <c r="Y43" s="152" t="str">
        <f aca="false">IF(X43="Y",1,IF(X43="N",2,""))</f>
        <v/>
      </c>
      <c r="Z43" s="146"/>
      <c r="AA43" s="152" t="str">
        <f aca="false">IF(Z43="Y",1,IF(Z43="N",2,""))</f>
        <v/>
      </c>
      <c r="AB43" s="146"/>
      <c r="AC43" s="152" t="str">
        <f aca="false">IF(AB43="是",1,IF(AB43="否",0,""))</f>
        <v/>
      </c>
      <c r="AD43" s="144"/>
      <c r="AE43" s="125" t="s">
        <v>509</v>
      </c>
      <c r="AF43" s="110" t="e">
        <f aca="false">團冊</f>
        <v>#N/A</v>
      </c>
      <c r="AG43" s="110" t="e">
        <f aca="false">團冊</f>
        <v>#N/A</v>
      </c>
      <c r="AH43" s="126" t="str">
        <f aca="false">IF(AE43="僑眷","僑眷","僑胞")</f>
        <v>僑胞</v>
      </c>
      <c r="AI43" s="126"/>
      <c r="AJ43" s="153"/>
      <c r="AK43" s="154"/>
    </row>
    <row r="44" customFormat="false" ht="22.5" hidden="false" customHeight="true" outlineLevel="0" collapsed="false">
      <c r="A44" s="155" t="n">
        <v>40</v>
      </c>
      <c r="B44" s="156" t="s">
        <v>511</v>
      </c>
      <c r="C44" s="157"/>
      <c r="D44" s="157"/>
      <c r="E44" s="158"/>
      <c r="F44" s="158"/>
      <c r="G44" s="157"/>
      <c r="H44" s="159"/>
      <c r="I44" s="160"/>
      <c r="J44" s="160"/>
      <c r="K44" s="161" t="str">
        <f aca="false">TEXT(H44,"0000")&amp;"-"&amp;TEXT(I44,"00")&amp;"-"&amp;TEXT(J44,"00")</f>
        <v>0000-00-00</v>
      </c>
      <c r="L44" s="162"/>
      <c r="M44" s="162"/>
      <c r="N44" s="163"/>
      <c r="O44" s="163"/>
      <c r="P44" s="163"/>
      <c r="Q44" s="163"/>
      <c r="R44" s="157"/>
      <c r="S44" s="164" t="str">
        <f aca="false">IF(R44="Y",1,IF(R44="N",2,""))</f>
        <v/>
      </c>
      <c r="T44" s="157"/>
      <c r="U44" s="165" t="str">
        <f aca="false">IF(T44="Y",1,IF(T44="N",2,""))</f>
        <v/>
      </c>
      <c r="V44" s="157"/>
      <c r="W44" s="165" t="str">
        <f aca="false">IF(V44="Y",1,IF(V44="N",2,""))</f>
        <v/>
      </c>
      <c r="X44" s="157"/>
      <c r="Y44" s="165" t="str">
        <f aca="false">IF(X44="Y",1,IF(X44="N",2,""))</f>
        <v/>
      </c>
      <c r="Z44" s="159"/>
      <c r="AA44" s="165" t="str">
        <f aca="false">IF(Z44="Y",1,IF(Z44="N",2,""))</f>
        <v/>
      </c>
      <c r="AB44" s="159"/>
      <c r="AC44" s="165" t="str">
        <f aca="false">IF(AB44="是",1,IF(AB44="否",0,""))</f>
        <v/>
      </c>
      <c r="AD44" s="157"/>
      <c r="AE44" s="166" t="s">
        <v>509</v>
      </c>
      <c r="AF44" s="167" t="e">
        <f aca="false">團冊</f>
        <v>#N/A</v>
      </c>
      <c r="AG44" s="167" t="e">
        <f aca="false">團冊</f>
        <v>#N/A</v>
      </c>
      <c r="AH44" s="168" t="str">
        <f aca="false">IF(AE44="僑眷","僑眷","僑胞")</f>
        <v>僑胞</v>
      </c>
      <c r="AI44" s="168"/>
      <c r="AJ44" s="169"/>
      <c r="AK44" s="170"/>
    </row>
    <row r="45" customFormat="false" ht="22.5" hidden="false" customHeight="true" outlineLevel="0" collapsed="false">
      <c r="A45" s="171"/>
      <c r="B45" s="172"/>
      <c r="C45" s="172"/>
      <c r="D45" s="172"/>
      <c r="G45" s="172"/>
      <c r="K45" s="173"/>
      <c r="L45" s="174"/>
      <c r="M45" s="172"/>
      <c r="N45" s="172"/>
      <c r="O45" s="172"/>
      <c r="P45" s="175"/>
      <c r="Q45" s="175"/>
      <c r="R45" s="172"/>
      <c r="T45" s="172"/>
      <c r="V45" s="172"/>
      <c r="X45" s="172"/>
      <c r="AD45" s="172"/>
    </row>
    <row r="46" customFormat="false" ht="24.95" hidden="false" customHeight="true" outlineLevel="0" collapsed="false">
      <c r="A46" s="176" t="s">
        <v>512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</row>
    <row r="47" customFormat="false" ht="69.95" hidden="false" customHeight="true" outlineLevel="0" collapsed="false">
      <c r="A47" s="177" t="s">
        <v>513</v>
      </c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</row>
    <row r="48" s="179" customFormat="true" ht="86.1" hidden="false" customHeight="true" outlineLevel="0" collapsed="false">
      <c r="A48" s="178" t="s">
        <v>514</v>
      </c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</row>
  </sheetData>
  <mergeCells count="80">
    <mergeCell ref="C1:AK1"/>
    <mergeCell ref="A2:A3"/>
    <mergeCell ref="B2:B3"/>
    <mergeCell ref="C2:D2"/>
    <mergeCell ref="E2:F2"/>
    <mergeCell ref="G2:G3"/>
    <mergeCell ref="H2:J2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K2:AK3"/>
    <mergeCell ref="C3:D3"/>
    <mergeCell ref="A4:B4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A46:AK46"/>
    <mergeCell ref="A47:AK47"/>
    <mergeCell ref="A48:AK48"/>
  </mergeCells>
  <dataValidations count="11">
    <dataValidation allowBlank="true" error="此空格僅能輸入團員" errorTitle="職稱僅能輸入團員" operator="between" showDropDown="false" showErrorMessage="true" showInputMessage="true" sqref="B6:B44" type="custom">
      <formula1>"團員"</formula1>
      <formula2>0</formula2>
    </dataValidation>
    <dataValidation allowBlank="true" error="此空格僅能輸入團長" errorTitle="職稱僅能輸入團長" operator="between" showDropDown="false" showErrorMessage="true" showInputMessage="true" sqref="B5" type="custom">
      <formula1>"團長"</formula1>
      <formula2>0</formula2>
    </dataValidation>
    <dataValidation allowBlank="true" operator="between" showDropDown="false" showErrorMessage="true" showInputMessage="true" sqref="AB5:AB44" type="list">
      <formula1>"是,否"</formula1>
      <formula2>0</formula2>
    </dataValidation>
    <dataValidation allowBlank="true" error="請輸入正確年份" errorTitle="年份錯誤" operator="between" showDropDown="false" showErrorMessage="true" showInputMessage="true" sqref="H4" type="whole">
      <formula1>1900</formula1>
      <formula2>2017</formula2>
    </dataValidation>
    <dataValidation allowBlank="true" operator="between" showDropDown="false" showErrorMessage="true" showInputMessage="true" sqref="G5:G44" type="list">
      <formula1>"男,女"</formula1>
      <formula2>0</formula2>
    </dataValidation>
    <dataValidation allowBlank="true" operator="between" showDropDown="false" showErrorMessage="true" showInputMessage="true" sqref="R5:R44 T5:T44 V5:V44 X5:X44 Z5:Z44" type="list">
      <formula1>"Y,N"</formula1>
      <formula2>0</formula2>
    </dataValidation>
    <dataValidation allowBlank="true" operator="between" showDropDown="false" showErrorMessage="true" showInputMessage="true" sqref="AE4:AE44" type="list">
      <formula1>"僑胞,僑胞2,僑眷"</formula1>
      <formula2>0</formula2>
    </dataValidation>
    <dataValidation allowBlank="true" error="請輸入正確年份" errorTitle="年份錯誤" operator="between" showDropDown="false" showErrorMessage="true" showInputMessage="true" sqref="H2:H3 H45" type="whole">
      <formula1>1900</formula1>
      <formula2>2014</formula2>
    </dataValidation>
    <dataValidation allowBlank="true" operator="between" showDropDown="false" showErrorMessage="true" showInputMessage="true" sqref="I2:I45" type="list">
      <formula1>"01,02,03,04,05,06,07,08,09,10,11,12"</formula1>
      <formula2>0</formula2>
    </dataValidation>
    <dataValidation allowBlank="true" operator="between" showDropDown="false" showErrorMessage="true" showInputMessage="true" sqref="J2:J45" type="list">
      <formula1>"01,02,03,04,05,06,07,08,09,10,11,12,13,14,15,16,17,18,19,20,21,22,23,24,25,26,27,28,29,30,31"</formula1>
      <formula2>0</formula2>
    </dataValidation>
    <dataValidation allowBlank="true" error="請輸入正確年份" errorTitle="年份錯誤" operator="between" showDropDown="false" showErrorMessage="true" showInputMessage="true" sqref="H5:H44" type="whole">
      <formula1>1900</formula1>
      <formula2>2019</formula2>
    </dataValidation>
  </dataValidations>
  <hyperlinks>
    <hyperlink ref="AK4" r:id="rId2" display="abc@gmail.com"/>
  </hyperlinks>
  <printOptions headings="false" gridLines="false" gridLinesSet="true" horizontalCentered="true" verticalCentered="false"/>
  <pageMargins left="0.196527777777778" right="0.196527777777778" top="0.865972222222222" bottom="0.709027777777778" header="0.472222222222222" footer="0.275694444444444"/>
  <pageSetup paperSize="9" scale="8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&amp;C&amp;"標楷體,Regular"108年十月慶典回國僑胞慶賀團團員清冊</oddHeader>
    <oddFooter>&amp;C&amp;"Times New Roman,Regular"&amp;P</oddFooter>
  </headerFooter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K1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14" activePane="bottomLeft" state="frozen"/>
      <selection pane="topLeft" activeCell="A1" activeCellId="0" sqref="A1"/>
      <selection pane="bottomLeft" activeCell="AM4" activeCellId="0" sqref="AM4"/>
    </sheetView>
  </sheetViews>
  <sheetFormatPr defaultRowHeight="16.5" zeroHeight="false" outlineLevelRow="0" outlineLevelCol="0"/>
  <cols>
    <col collapsed="false" customWidth="true" hidden="false" outlineLevel="0" max="1" min="1" style="86" width="4.26"/>
    <col collapsed="false" customWidth="true" hidden="false" outlineLevel="0" max="2" min="2" style="87" width="5.13"/>
    <col collapsed="false" customWidth="true" hidden="false" outlineLevel="0" max="3" min="3" style="87" width="4.12"/>
    <col collapsed="false" customWidth="true" hidden="false" outlineLevel="0" max="4" min="4" style="87" width="4.87"/>
    <col collapsed="false" customWidth="true" hidden="false" outlineLevel="0" max="5" min="5" style="87" width="12.13"/>
    <col collapsed="false" customWidth="true" hidden="false" outlineLevel="0" max="6" min="6" style="87" width="10.62"/>
    <col collapsed="false" customWidth="true" hidden="false" outlineLevel="0" max="7" min="7" style="87" width="3.62"/>
    <col collapsed="false" customWidth="true" hidden="false" outlineLevel="0" max="8" min="8" style="87" width="5.5"/>
    <col collapsed="false" customWidth="true" hidden="false" outlineLevel="0" max="10" min="9" style="88" width="3.62"/>
    <col collapsed="false" customWidth="true" hidden="true" outlineLevel="0" max="11" min="11" style="89" width="11.62"/>
    <col collapsed="false" customWidth="true" hidden="false" outlineLevel="0" max="12" min="12" style="88" width="8.87"/>
    <col collapsed="false" customWidth="true" hidden="false" outlineLevel="0" max="15" min="13" style="87" width="9.5"/>
    <col collapsed="false" customWidth="true" hidden="false" outlineLevel="0" max="16" min="16" style="90" width="10.38"/>
    <col collapsed="false" customWidth="true" hidden="false" outlineLevel="0" max="17" min="17" style="90" width="10.26"/>
    <col collapsed="false" customWidth="true" hidden="false" outlineLevel="0" max="18" min="18" style="87" width="5.13"/>
    <col collapsed="false" customWidth="true" hidden="true" outlineLevel="0" max="19" min="19" style="91" width="7.62"/>
    <col collapsed="false" customWidth="true" hidden="false" outlineLevel="0" max="20" min="20" style="87" width="7.62"/>
    <col collapsed="false" customWidth="true" hidden="true" outlineLevel="0" max="21" min="21" style="92" width="7.62"/>
    <col collapsed="false" customWidth="true" hidden="false" outlineLevel="0" max="22" min="22" style="87" width="5.25"/>
    <col collapsed="false" customWidth="true" hidden="true" outlineLevel="0" max="23" min="23" style="92" width="7.62"/>
    <col collapsed="false" customWidth="true" hidden="false" outlineLevel="0" max="24" min="24" style="87" width="5.13"/>
    <col collapsed="false" customWidth="true" hidden="true" outlineLevel="0" max="25" min="25" style="92" width="7.62"/>
    <col collapsed="false" customWidth="true" hidden="false" outlineLevel="0" max="26" min="26" style="91" width="7"/>
    <col collapsed="false" customWidth="true" hidden="true" outlineLevel="0" max="27" min="27" style="92" width="7.62"/>
    <col collapsed="false" customWidth="true" hidden="false" outlineLevel="0" max="28" min="28" style="91" width="6"/>
    <col collapsed="false" customWidth="true" hidden="true" outlineLevel="0" max="29" min="29" style="92" width="7.62"/>
    <col collapsed="false" customWidth="true" hidden="false" outlineLevel="0" max="30" min="30" style="87" width="4.38"/>
    <col collapsed="false" customWidth="true" hidden="true" outlineLevel="0" max="32" min="31" style="93" width="8.99"/>
    <col collapsed="false" customWidth="true" hidden="true" outlineLevel="0" max="33" min="33" style="93" width="11.62"/>
    <col collapsed="false" customWidth="true" hidden="true" outlineLevel="0" max="35" min="34" style="93" width="8.99"/>
    <col collapsed="false" customWidth="true" hidden="false" outlineLevel="0" max="36" min="36" style="87" width="5.5"/>
    <col collapsed="false" customWidth="true" hidden="false" outlineLevel="0" max="37" min="37" style="87" width="8.01"/>
    <col collapsed="false" customWidth="true" hidden="false" outlineLevel="0" max="1025" min="38" style="87" width="8.99"/>
  </cols>
  <sheetData>
    <row r="1" customFormat="false" ht="30" hidden="false" customHeight="true" outlineLevel="0" collapsed="false">
      <c r="A1" s="94" t="s">
        <v>1</v>
      </c>
      <c r="B1" s="95"/>
      <c r="C1" s="96" t="e">
        <f aca="false">IF(慶賀團團冊,TRUE())</f>
        <v>#N/A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</row>
    <row r="2" s="113" customFormat="true" ht="24.95" hidden="false" customHeight="true" outlineLevel="0" collapsed="false">
      <c r="A2" s="97" t="s">
        <v>466</v>
      </c>
      <c r="B2" s="98" t="s">
        <v>467</v>
      </c>
      <c r="C2" s="99" t="s">
        <v>468</v>
      </c>
      <c r="D2" s="99"/>
      <c r="E2" s="100" t="s">
        <v>469</v>
      </c>
      <c r="F2" s="100"/>
      <c r="G2" s="98" t="s">
        <v>470</v>
      </c>
      <c r="H2" s="101" t="s">
        <v>471</v>
      </c>
      <c r="I2" s="101"/>
      <c r="J2" s="101"/>
      <c r="K2" s="102" t="s">
        <v>472</v>
      </c>
      <c r="L2" s="103" t="s">
        <v>473</v>
      </c>
      <c r="M2" s="104" t="s">
        <v>474</v>
      </c>
      <c r="N2" s="98" t="s">
        <v>475</v>
      </c>
      <c r="O2" s="98" t="s">
        <v>476</v>
      </c>
      <c r="P2" s="98" t="s">
        <v>515</v>
      </c>
      <c r="Q2" s="105" t="s">
        <v>478</v>
      </c>
      <c r="R2" s="105" t="s">
        <v>479</v>
      </c>
      <c r="S2" s="106" t="s">
        <v>479</v>
      </c>
      <c r="T2" s="105" t="s">
        <v>480</v>
      </c>
      <c r="U2" s="107" t="s">
        <v>480</v>
      </c>
      <c r="V2" s="105" t="s">
        <v>481</v>
      </c>
      <c r="W2" s="107" t="s">
        <v>481</v>
      </c>
      <c r="X2" s="105" t="s">
        <v>482</v>
      </c>
      <c r="Y2" s="107" t="s">
        <v>482</v>
      </c>
      <c r="Z2" s="108" t="s">
        <v>483</v>
      </c>
      <c r="AA2" s="107" t="s">
        <v>483</v>
      </c>
      <c r="AB2" s="108" t="s">
        <v>484</v>
      </c>
      <c r="AC2" s="107" t="s">
        <v>484</v>
      </c>
      <c r="AD2" s="98" t="s">
        <v>485</v>
      </c>
      <c r="AE2" s="109" t="s">
        <v>486</v>
      </c>
      <c r="AF2" s="110" t="s">
        <v>37</v>
      </c>
      <c r="AG2" s="110" t="s">
        <v>38</v>
      </c>
      <c r="AH2" s="110" t="s">
        <v>486</v>
      </c>
      <c r="AI2" s="110" t="s">
        <v>487</v>
      </c>
      <c r="AJ2" s="111" t="s">
        <v>488</v>
      </c>
      <c r="AK2" s="180" t="s">
        <v>489</v>
      </c>
    </row>
    <row r="3" customFormat="false" ht="24.95" hidden="false" customHeight="true" outlineLevel="0" collapsed="false">
      <c r="A3" s="97"/>
      <c r="B3" s="98"/>
      <c r="C3" s="114" t="s">
        <v>490</v>
      </c>
      <c r="D3" s="114"/>
      <c r="E3" s="115" t="s">
        <v>491</v>
      </c>
      <c r="F3" s="115" t="s">
        <v>492</v>
      </c>
      <c r="G3" s="98"/>
      <c r="H3" s="116" t="s">
        <v>493</v>
      </c>
      <c r="I3" s="117" t="s">
        <v>494</v>
      </c>
      <c r="J3" s="117" t="s">
        <v>495</v>
      </c>
      <c r="K3" s="102"/>
      <c r="L3" s="103"/>
      <c r="M3" s="104"/>
      <c r="N3" s="98"/>
      <c r="O3" s="98"/>
      <c r="P3" s="98"/>
      <c r="Q3" s="105"/>
      <c r="R3" s="105"/>
      <c r="S3" s="106"/>
      <c r="T3" s="105"/>
      <c r="U3" s="107"/>
      <c r="V3" s="105"/>
      <c r="W3" s="107"/>
      <c r="X3" s="105"/>
      <c r="Y3" s="107"/>
      <c r="Z3" s="108"/>
      <c r="AA3" s="107"/>
      <c r="AB3" s="108"/>
      <c r="AC3" s="107"/>
      <c r="AD3" s="98"/>
      <c r="AE3" s="109"/>
      <c r="AF3" s="110"/>
      <c r="AG3" s="110"/>
      <c r="AH3" s="110"/>
      <c r="AI3" s="110"/>
      <c r="AJ3" s="111"/>
      <c r="AK3" s="180"/>
    </row>
    <row r="4" customFormat="false" ht="39.95" hidden="false" customHeight="true" outlineLevel="0" collapsed="false">
      <c r="A4" s="181" t="s">
        <v>496</v>
      </c>
      <c r="B4" s="181"/>
      <c r="C4" s="182" t="s">
        <v>497</v>
      </c>
      <c r="D4" s="182"/>
      <c r="E4" s="183" t="s">
        <v>498</v>
      </c>
      <c r="F4" s="183" t="s">
        <v>499</v>
      </c>
      <c r="G4" s="182" t="s">
        <v>500</v>
      </c>
      <c r="H4" s="182" t="n">
        <v>1960</v>
      </c>
      <c r="I4" s="182" t="n">
        <v>10</v>
      </c>
      <c r="J4" s="182" t="n">
        <v>10</v>
      </c>
      <c r="K4" s="184" t="str">
        <f aca="false">TEXT(H4,"0000")&amp;-TEXT(I4,"00")&amp;-TEXT(J4,"00")</f>
        <v>1960-10-10</v>
      </c>
      <c r="L4" s="185" t="s">
        <v>501</v>
      </c>
      <c r="M4" s="183" t="s">
        <v>502</v>
      </c>
      <c r="N4" s="182" t="s">
        <v>503</v>
      </c>
      <c r="O4" s="186" t="s">
        <v>504</v>
      </c>
      <c r="P4" s="182" t="s">
        <v>505</v>
      </c>
      <c r="Q4" s="182" t="s">
        <v>506</v>
      </c>
      <c r="R4" s="182" t="s">
        <v>507</v>
      </c>
      <c r="S4" s="187" t="n">
        <f aca="false">IF(R4="Y",1,IF(R4="N",2,""))</f>
        <v>1</v>
      </c>
      <c r="T4" s="182" t="s">
        <v>507</v>
      </c>
      <c r="U4" s="187" t="n">
        <f aca="false">IF(T4="Y",1,IF(T4="N",2,""))</f>
        <v>1</v>
      </c>
      <c r="V4" s="182" t="s">
        <v>507</v>
      </c>
      <c r="W4" s="187" t="n">
        <f aca="false">IF(V4="Y",1,IF(V4="N",2,""))</f>
        <v>1</v>
      </c>
      <c r="X4" s="182" t="s">
        <v>507</v>
      </c>
      <c r="Y4" s="187" t="n">
        <f aca="false">IF(X4="Y",1,IF(X4="N",2,""))</f>
        <v>1</v>
      </c>
      <c r="Z4" s="182" t="s">
        <v>507</v>
      </c>
      <c r="AA4" s="187" t="n">
        <f aca="false">IF(Z4="Y",1,IF(Z4="N",2,""))</f>
        <v>1</v>
      </c>
      <c r="AB4" s="182" t="s">
        <v>508</v>
      </c>
      <c r="AC4" s="187" t="n">
        <f aca="false">IF(AB4="是",1,IF(AB4="否",0,""))</f>
        <v>1</v>
      </c>
      <c r="AD4" s="188"/>
      <c r="AE4" s="125" t="s">
        <v>509</v>
      </c>
      <c r="AF4" s="110" t="e">
        <f aca="false">團冊</f>
        <v>#N/A</v>
      </c>
      <c r="AG4" s="110" t="e">
        <f aca="false">團冊</f>
        <v>#N/A</v>
      </c>
      <c r="AH4" s="126" t="str">
        <f aca="false">IF(AE4="僑眷","僑眷","僑胞")</f>
        <v>僑胞</v>
      </c>
      <c r="AI4" s="126" t="str">
        <f aca="false">IF(AE4="僑胞2","1","")</f>
        <v/>
      </c>
      <c r="AJ4" s="189" t="s">
        <v>445</v>
      </c>
      <c r="AK4" s="190" t="s">
        <v>510</v>
      </c>
    </row>
    <row r="5" customFormat="false" ht="24.95" hidden="false" customHeight="true" outlineLevel="0" collapsed="false">
      <c r="A5" s="129" t="n">
        <v>1</v>
      </c>
      <c r="B5" s="130" t="s">
        <v>36</v>
      </c>
      <c r="C5" s="131"/>
      <c r="D5" s="131"/>
      <c r="E5" s="132"/>
      <c r="F5" s="132"/>
      <c r="G5" s="131"/>
      <c r="H5" s="133"/>
      <c r="I5" s="134"/>
      <c r="J5" s="134"/>
      <c r="K5" s="135" t="str">
        <f aca="false">TEXT(H5,"0000")&amp;"-"&amp;TEXT(I5,"00")&amp;"-"&amp;TEXT(J5,"00")</f>
        <v>0000-00-00</v>
      </c>
      <c r="L5" s="136"/>
      <c r="M5" s="136"/>
      <c r="N5" s="137"/>
      <c r="O5" s="137"/>
      <c r="P5" s="137"/>
      <c r="Q5" s="137"/>
      <c r="R5" s="131"/>
      <c r="S5" s="138" t="str">
        <f aca="false">IF(R5="Y",1,IF(R5="N",2,""))</f>
        <v/>
      </c>
      <c r="T5" s="131"/>
      <c r="U5" s="139" t="str">
        <f aca="false">IF(T5="Y",1,IF(T5="N",2,""))</f>
        <v/>
      </c>
      <c r="V5" s="131"/>
      <c r="W5" s="139" t="str">
        <f aca="false">IF(V5="Y",1,IF(V5="N",2,""))</f>
        <v/>
      </c>
      <c r="X5" s="131"/>
      <c r="Y5" s="139" t="str">
        <f aca="false">IF(X5="Y",1,IF(X5="N",2,""))</f>
        <v/>
      </c>
      <c r="Z5" s="133"/>
      <c r="AA5" s="139" t="str">
        <f aca="false">IF(Z5="Y",1,IF(Z5="N",2,""))</f>
        <v/>
      </c>
      <c r="AB5" s="133"/>
      <c r="AC5" s="139" t="str">
        <f aca="false">IF(AB5="是",1,IF(AB5="否",0,""))</f>
        <v/>
      </c>
      <c r="AD5" s="131"/>
      <c r="AE5" s="191" t="s">
        <v>509</v>
      </c>
      <c r="AF5" s="192" t="e">
        <f aca="false">團冊</f>
        <v>#N/A</v>
      </c>
      <c r="AG5" s="192" t="e">
        <f aca="false">團冊</f>
        <v>#N/A</v>
      </c>
      <c r="AH5" s="193" t="str">
        <f aca="false">IF(AE5="僑眷","僑眷","僑胞")</f>
        <v>僑胞</v>
      </c>
      <c r="AI5" s="193" t="str">
        <f aca="false">IF(AE5="僑胞2","1","")</f>
        <v/>
      </c>
      <c r="AJ5" s="140"/>
      <c r="AK5" s="141"/>
    </row>
    <row r="6" customFormat="false" ht="22.5" hidden="false" customHeight="true" outlineLevel="0" collapsed="false">
      <c r="A6" s="142" t="n">
        <v>2</v>
      </c>
      <c r="B6" s="143" t="s">
        <v>511</v>
      </c>
      <c r="C6" s="144"/>
      <c r="D6" s="144"/>
      <c r="E6" s="145"/>
      <c r="F6" s="145"/>
      <c r="G6" s="144"/>
      <c r="H6" s="146"/>
      <c r="I6" s="147"/>
      <c r="J6" s="147"/>
      <c r="K6" s="148" t="str">
        <f aca="false">TEXT(H6,"0000")&amp;"-"&amp;TEXT(I6,"00")&amp;"-"&amp;TEXT(J6,"00")</f>
        <v>0000-00-00</v>
      </c>
      <c r="L6" s="149"/>
      <c r="M6" s="149"/>
      <c r="N6" s="150"/>
      <c r="O6" s="150"/>
      <c r="P6" s="150"/>
      <c r="Q6" s="150"/>
      <c r="R6" s="144"/>
      <c r="S6" s="151" t="str">
        <f aca="false">IF(R6="Y",1,IF(R6="N",2,""))</f>
        <v/>
      </c>
      <c r="T6" s="144"/>
      <c r="U6" s="152" t="str">
        <f aca="false">IF(T6="Y",1,IF(T6="N",2,""))</f>
        <v/>
      </c>
      <c r="V6" s="144"/>
      <c r="W6" s="152" t="str">
        <f aca="false">IF(V6="Y",1,IF(V6="N",2,""))</f>
        <v/>
      </c>
      <c r="X6" s="144"/>
      <c r="Y6" s="152" t="str">
        <f aca="false">IF(X6="Y",1,IF(X6="N",2,""))</f>
        <v/>
      </c>
      <c r="Z6" s="146"/>
      <c r="AA6" s="152" t="str">
        <f aca="false">IF(Z6="Y",1,IF(Z6="N",2,""))</f>
        <v/>
      </c>
      <c r="AB6" s="146"/>
      <c r="AC6" s="152" t="str">
        <f aca="false">IF(AB6="是",1,IF(AB6="否",0,""))</f>
        <v/>
      </c>
      <c r="AD6" s="144"/>
      <c r="AE6" s="194" t="s">
        <v>509</v>
      </c>
      <c r="AF6" s="195" t="e">
        <f aca="false">團冊</f>
        <v>#N/A</v>
      </c>
      <c r="AG6" s="195" t="e">
        <f aca="false">團冊</f>
        <v>#N/A</v>
      </c>
      <c r="AH6" s="196" t="str">
        <f aca="false">IF(AE6="僑眷","僑眷","僑胞")</f>
        <v>僑胞</v>
      </c>
      <c r="AI6" s="196" t="str">
        <f aca="false">IF(AE6="僑胞2","1","")</f>
        <v/>
      </c>
      <c r="AJ6" s="153"/>
      <c r="AK6" s="154"/>
    </row>
    <row r="7" customFormat="false" ht="22.5" hidden="false" customHeight="true" outlineLevel="0" collapsed="false">
      <c r="A7" s="142" t="n">
        <v>3</v>
      </c>
      <c r="B7" s="143" t="s">
        <v>511</v>
      </c>
      <c r="C7" s="144"/>
      <c r="D7" s="144"/>
      <c r="E7" s="145"/>
      <c r="F7" s="145"/>
      <c r="G7" s="144"/>
      <c r="H7" s="146"/>
      <c r="I7" s="147"/>
      <c r="J7" s="147"/>
      <c r="K7" s="148" t="str">
        <f aca="false">TEXT(H7,"0000")&amp;"-"&amp;TEXT(I7,"00")&amp;"-"&amp;TEXT(J7,"00")</f>
        <v>0000-00-00</v>
      </c>
      <c r="L7" s="149"/>
      <c r="M7" s="149"/>
      <c r="N7" s="150"/>
      <c r="O7" s="150"/>
      <c r="P7" s="150"/>
      <c r="Q7" s="150"/>
      <c r="R7" s="144"/>
      <c r="S7" s="151" t="str">
        <f aca="false">IF(R7="Y",1,IF(R7="N",2,""))</f>
        <v/>
      </c>
      <c r="T7" s="144"/>
      <c r="U7" s="152" t="str">
        <f aca="false">IF(T7="Y",1,IF(T7="N",2,""))</f>
        <v/>
      </c>
      <c r="V7" s="144"/>
      <c r="W7" s="152" t="str">
        <f aca="false">IF(V7="Y",1,IF(V7="N",2,""))</f>
        <v/>
      </c>
      <c r="X7" s="144"/>
      <c r="Y7" s="152" t="str">
        <f aca="false">IF(X7="Y",1,IF(X7="N",2,""))</f>
        <v/>
      </c>
      <c r="Z7" s="146"/>
      <c r="AA7" s="152" t="str">
        <f aca="false">IF(Z7="Y",1,IF(Z7="N",2,""))</f>
        <v/>
      </c>
      <c r="AB7" s="146"/>
      <c r="AC7" s="152" t="str">
        <f aca="false">IF(AB7="是",1,IF(AB7="否",0,""))</f>
        <v/>
      </c>
      <c r="AD7" s="144"/>
      <c r="AE7" s="194" t="s">
        <v>509</v>
      </c>
      <c r="AF7" s="195" t="e">
        <f aca="false">團冊</f>
        <v>#N/A</v>
      </c>
      <c r="AG7" s="195" t="e">
        <f aca="false">團冊</f>
        <v>#N/A</v>
      </c>
      <c r="AH7" s="196" t="str">
        <f aca="false">IF(AE7="僑眷","僑眷","僑胞")</f>
        <v>僑胞</v>
      </c>
      <c r="AI7" s="196" t="str">
        <f aca="false">IF(AE7="僑胞2","1","")</f>
        <v/>
      </c>
      <c r="AJ7" s="153"/>
      <c r="AK7" s="154"/>
    </row>
    <row r="8" customFormat="false" ht="22.5" hidden="false" customHeight="true" outlineLevel="0" collapsed="false">
      <c r="A8" s="142" t="n">
        <v>4</v>
      </c>
      <c r="B8" s="143" t="s">
        <v>511</v>
      </c>
      <c r="C8" s="144"/>
      <c r="D8" s="144"/>
      <c r="E8" s="145"/>
      <c r="F8" s="145"/>
      <c r="G8" s="144"/>
      <c r="H8" s="146"/>
      <c r="I8" s="147"/>
      <c r="J8" s="147"/>
      <c r="K8" s="148" t="str">
        <f aca="false">TEXT(H8,"0000")&amp;"-"&amp;TEXT(I8,"00")&amp;"-"&amp;TEXT(J8,"00")</f>
        <v>0000-00-00</v>
      </c>
      <c r="L8" s="149"/>
      <c r="M8" s="149"/>
      <c r="N8" s="150"/>
      <c r="O8" s="150"/>
      <c r="P8" s="150"/>
      <c r="Q8" s="150"/>
      <c r="R8" s="144"/>
      <c r="S8" s="151" t="str">
        <f aca="false">IF(R8="Y",1,IF(R8="N",2,""))</f>
        <v/>
      </c>
      <c r="T8" s="144"/>
      <c r="U8" s="152" t="str">
        <f aca="false">IF(T8="Y",1,IF(T8="N",2,""))</f>
        <v/>
      </c>
      <c r="V8" s="144"/>
      <c r="W8" s="152" t="str">
        <f aca="false">IF(V8="Y",1,IF(V8="N",2,""))</f>
        <v/>
      </c>
      <c r="X8" s="144"/>
      <c r="Y8" s="152" t="str">
        <f aca="false">IF(X8="Y",1,IF(X8="N",2,""))</f>
        <v/>
      </c>
      <c r="Z8" s="146"/>
      <c r="AA8" s="152" t="str">
        <f aca="false">IF(Z8="Y",1,IF(Z8="N",2,""))</f>
        <v/>
      </c>
      <c r="AB8" s="146"/>
      <c r="AC8" s="152" t="str">
        <f aca="false">IF(AB8="是",1,IF(AB8="否",0,""))</f>
        <v/>
      </c>
      <c r="AD8" s="144"/>
      <c r="AE8" s="194" t="s">
        <v>509</v>
      </c>
      <c r="AF8" s="195" t="e">
        <f aca="false">團冊</f>
        <v>#N/A</v>
      </c>
      <c r="AG8" s="195" t="e">
        <f aca="false">團冊</f>
        <v>#N/A</v>
      </c>
      <c r="AH8" s="196" t="str">
        <f aca="false">IF(AE8="僑眷","僑眷","僑胞")</f>
        <v>僑胞</v>
      </c>
      <c r="AI8" s="196" t="str">
        <f aca="false">IF(AE8="僑胞2","1","")</f>
        <v/>
      </c>
      <c r="AJ8" s="153"/>
      <c r="AK8" s="154"/>
    </row>
    <row r="9" customFormat="false" ht="22.5" hidden="false" customHeight="true" outlineLevel="0" collapsed="false">
      <c r="A9" s="142" t="n">
        <v>5</v>
      </c>
      <c r="B9" s="143" t="s">
        <v>511</v>
      </c>
      <c r="C9" s="144"/>
      <c r="D9" s="144"/>
      <c r="E9" s="145"/>
      <c r="F9" s="145"/>
      <c r="G9" s="144"/>
      <c r="H9" s="146"/>
      <c r="I9" s="147"/>
      <c r="J9" s="147"/>
      <c r="K9" s="148" t="str">
        <f aca="false">TEXT(H9,"0000")&amp;"-"&amp;TEXT(I9,"00")&amp;"-"&amp;TEXT(J9,"00")</f>
        <v>0000-00-00</v>
      </c>
      <c r="L9" s="149"/>
      <c r="M9" s="149"/>
      <c r="N9" s="150"/>
      <c r="O9" s="150"/>
      <c r="P9" s="150"/>
      <c r="Q9" s="150"/>
      <c r="R9" s="144"/>
      <c r="S9" s="151" t="str">
        <f aca="false">IF(R9="Y",1,IF(R9="N",2,""))</f>
        <v/>
      </c>
      <c r="T9" s="144"/>
      <c r="U9" s="152" t="str">
        <f aca="false">IF(T9="Y",1,IF(T9="N",2,""))</f>
        <v/>
      </c>
      <c r="V9" s="144"/>
      <c r="W9" s="152" t="str">
        <f aca="false">IF(V9="Y",1,IF(V9="N",2,""))</f>
        <v/>
      </c>
      <c r="X9" s="144"/>
      <c r="Y9" s="152" t="str">
        <f aca="false">IF(X9="Y",1,IF(X9="N",2,""))</f>
        <v/>
      </c>
      <c r="Z9" s="146"/>
      <c r="AA9" s="152" t="str">
        <f aca="false">IF(Z9="Y",1,IF(Z9="N",2,""))</f>
        <v/>
      </c>
      <c r="AB9" s="146"/>
      <c r="AC9" s="152" t="str">
        <f aca="false">IF(AB9="是",1,IF(AB9="否",0,""))</f>
        <v/>
      </c>
      <c r="AD9" s="144"/>
      <c r="AE9" s="194" t="s">
        <v>509</v>
      </c>
      <c r="AF9" s="195" t="e">
        <f aca="false">團冊</f>
        <v>#N/A</v>
      </c>
      <c r="AG9" s="195" t="e">
        <f aca="false">團冊</f>
        <v>#N/A</v>
      </c>
      <c r="AH9" s="196" t="str">
        <f aca="false">IF(AE9="僑眷","僑眷","僑胞")</f>
        <v>僑胞</v>
      </c>
      <c r="AI9" s="196" t="str">
        <f aca="false">IF(AE9="僑胞2","1","")</f>
        <v/>
      </c>
      <c r="AJ9" s="153"/>
      <c r="AK9" s="154"/>
    </row>
    <row r="10" customFormat="false" ht="22.5" hidden="false" customHeight="true" outlineLevel="0" collapsed="false">
      <c r="A10" s="142" t="n">
        <v>6</v>
      </c>
      <c r="B10" s="143" t="s">
        <v>511</v>
      </c>
      <c r="C10" s="144"/>
      <c r="D10" s="144"/>
      <c r="E10" s="145"/>
      <c r="F10" s="145"/>
      <c r="G10" s="144"/>
      <c r="H10" s="146"/>
      <c r="I10" s="147"/>
      <c r="J10" s="147"/>
      <c r="K10" s="148" t="str">
        <f aca="false">TEXT(H10,"0000")&amp;"-"&amp;TEXT(I10,"00")&amp;"-"&amp;TEXT(J10,"00")</f>
        <v>0000-00-00</v>
      </c>
      <c r="L10" s="149"/>
      <c r="M10" s="149"/>
      <c r="N10" s="150"/>
      <c r="O10" s="150"/>
      <c r="P10" s="150"/>
      <c r="Q10" s="150"/>
      <c r="R10" s="144"/>
      <c r="S10" s="151" t="str">
        <f aca="false">IF(R10="Y",1,IF(R10="N",2,""))</f>
        <v/>
      </c>
      <c r="T10" s="144"/>
      <c r="U10" s="152" t="str">
        <f aca="false">IF(T10="Y",1,IF(T10="N",2,""))</f>
        <v/>
      </c>
      <c r="V10" s="144"/>
      <c r="W10" s="152" t="str">
        <f aca="false">IF(V10="Y",1,IF(V10="N",2,""))</f>
        <v/>
      </c>
      <c r="X10" s="144"/>
      <c r="Y10" s="152" t="str">
        <f aca="false">IF(X10="Y",1,IF(X10="N",2,""))</f>
        <v/>
      </c>
      <c r="Z10" s="146"/>
      <c r="AA10" s="152" t="str">
        <f aca="false">IF(Z10="Y",1,IF(Z10="N",2,""))</f>
        <v/>
      </c>
      <c r="AB10" s="146"/>
      <c r="AC10" s="152" t="str">
        <f aca="false">IF(AB10="是",1,IF(AB10="否",0,""))</f>
        <v/>
      </c>
      <c r="AD10" s="144"/>
      <c r="AE10" s="194" t="s">
        <v>509</v>
      </c>
      <c r="AF10" s="195" t="e">
        <f aca="false">團冊</f>
        <v>#N/A</v>
      </c>
      <c r="AG10" s="195" t="e">
        <f aca="false">團冊</f>
        <v>#N/A</v>
      </c>
      <c r="AH10" s="196" t="str">
        <f aca="false">IF(AE10="僑眷","僑眷","僑胞")</f>
        <v>僑胞</v>
      </c>
      <c r="AI10" s="196" t="str">
        <f aca="false">IF(AE10="僑胞2","1","")</f>
        <v/>
      </c>
      <c r="AJ10" s="153"/>
      <c r="AK10" s="154"/>
    </row>
    <row r="11" customFormat="false" ht="22.5" hidden="false" customHeight="true" outlineLevel="0" collapsed="false">
      <c r="A11" s="142" t="n">
        <v>7</v>
      </c>
      <c r="B11" s="143" t="s">
        <v>511</v>
      </c>
      <c r="C11" s="144"/>
      <c r="D11" s="144"/>
      <c r="E11" s="145"/>
      <c r="F11" s="145"/>
      <c r="G11" s="144"/>
      <c r="H11" s="146"/>
      <c r="I11" s="147"/>
      <c r="J11" s="147"/>
      <c r="K11" s="148" t="str">
        <f aca="false">TEXT(H11,"0000")&amp;"-"&amp;TEXT(I11,"00")&amp;"-"&amp;TEXT(J11,"00")</f>
        <v>0000-00-00</v>
      </c>
      <c r="L11" s="149"/>
      <c r="M11" s="149"/>
      <c r="N11" s="150"/>
      <c r="O11" s="150"/>
      <c r="P11" s="150"/>
      <c r="Q11" s="150"/>
      <c r="R11" s="144"/>
      <c r="S11" s="151" t="str">
        <f aca="false">IF(R11="Y",1,IF(R11="N",2,""))</f>
        <v/>
      </c>
      <c r="T11" s="144"/>
      <c r="U11" s="152" t="str">
        <f aca="false">IF(T11="Y",1,IF(T11="N",2,""))</f>
        <v/>
      </c>
      <c r="V11" s="144"/>
      <c r="W11" s="152" t="str">
        <f aca="false">IF(V11="Y",1,IF(V11="N",2,""))</f>
        <v/>
      </c>
      <c r="X11" s="144"/>
      <c r="Y11" s="152" t="str">
        <f aca="false">IF(X11="Y",1,IF(X11="N",2,""))</f>
        <v/>
      </c>
      <c r="Z11" s="146"/>
      <c r="AA11" s="152" t="str">
        <f aca="false">IF(Z11="Y",1,IF(Z11="N",2,""))</f>
        <v/>
      </c>
      <c r="AB11" s="146"/>
      <c r="AC11" s="152" t="str">
        <f aca="false">IF(AB11="是",1,IF(AB11="否",0,""))</f>
        <v/>
      </c>
      <c r="AD11" s="144"/>
      <c r="AE11" s="194" t="s">
        <v>509</v>
      </c>
      <c r="AF11" s="195" t="e">
        <f aca="false">團冊</f>
        <v>#N/A</v>
      </c>
      <c r="AG11" s="195" t="e">
        <f aca="false">團冊</f>
        <v>#N/A</v>
      </c>
      <c r="AH11" s="196" t="str">
        <f aca="false">IF(AE11="僑眷","僑眷","僑胞")</f>
        <v>僑胞</v>
      </c>
      <c r="AI11" s="196" t="str">
        <f aca="false">IF(AE11="僑胞2","1","")</f>
        <v/>
      </c>
      <c r="AJ11" s="153"/>
      <c r="AK11" s="154"/>
    </row>
    <row r="12" customFormat="false" ht="22.5" hidden="false" customHeight="true" outlineLevel="0" collapsed="false">
      <c r="A12" s="142" t="n">
        <v>8</v>
      </c>
      <c r="B12" s="143" t="s">
        <v>511</v>
      </c>
      <c r="C12" s="144"/>
      <c r="D12" s="144"/>
      <c r="E12" s="145"/>
      <c r="F12" s="145"/>
      <c r="G12" s="144"/>
      <c r="H12" s="146"/>
      <c r="I12" s="147"/>
      <c r="J12" s="147"/>
      <c r="K12" s="148" t="str">
        <f aca="false">TEXT(H12,"0000")&amp;"-"&amp;TEXT(I12,"00")&amp;"-"&amp;TEXT(J12,"00")</f>
        <v>0000-00-00</v>
      </c>
      <c r="L12" s="149"/>
      <c r="M12" s="149"/>
      <c r="N12" s="150"/>
      <c r="O12" s="150"/>
      <c r="P12" s="150"/>
      <c r="Q12" s="150"/>
      <c r="R12" s="144"/>
      <c r="S12" s="151" t="str">
        <f aca="false">IF(R12="Y",1,IF(R12="N",2,""))</f>
        <v/>
      </c>
      <c r="T12" s="144"/>
      <c r="U12" s="152" t="str">
        <f aca="false">IF(T12="Y",1,IF(T12="N",2,""))</f>
        <v/>
      </c>
      <c r="V12" s="144"/>
      <c r="W12" s="152" t="str">
        <f aca="false">IF(V12="Y",1,IF(V12="N",2,""))</f>
        <v/>
      </c>
      <c r="X12" s="144"/>
      <c r="Y12" s="152" t="str">
        <f aca="false">IF(X12="Y",1,IF(X12="N",2,""))</f>
        <v/>
      </c>
      <c r="Z12" s="146"/>
      <c r="AA12" s="152" t="str">
        <f aca="false">IF(Z12="Y",1,IF(Z12="N",2,""))</f>
        <v/>
      </c>
      <c r="AB12" s="146"/>
      <c r="AC12" s="152" t="str">
        <f aca="false">IF(AB12="是",1,IF(AB12="否",0,""))</f>
        <v/>
      </c>
      <c r="AD12" s="144"/>
      <c r="AE12" s="194" t="s">
        <v>509</v>
      </c>
      <c r="AF12" s="195" t="e">
        <f aca="false">團冊</f>
        <v>#N/A</v>
      </c>
      <c r="AG12" s="195" t="e">
        <f aca="false">團冊</f>
        <v>#N/A</v>
      </c>
      <c r="AH12" s="196" t="str">
        <f aca="false">IF(AE12="僑眷","僑眷","僑胞")</f>
        <v>僑胞</v>
      </c>
      <c r="AI12" s="196"/>
      <c r="AJ12" s="153"/>
      <c r="AK12" s="154"/>
    </row>
    <row r="13" customFormat="false" ht="22.5" hidden="false" customHeight="true" outlineLevel="0" collapsed="false">
      <c r="A13" s="142" t="n">
        <v>9</v>
      </c>
      <c r="B13" s="143" t="s">
        <v>511</v>
      </c>
      <c r="C13" s="144"/>
      <c r="D13" s="144"/>
      <c r="E13" s="145"/>
      <c r="F13" s="145"/>
      <c r="G13" s="144"/>
      <c r="H13" s="146"/>
      <c r="I13" s="147"/>
      <c r="J13" s="147"/>
      <c r="K13" s="148" t="str">
        <f aca="false">TEXT(H13,"0000")&amp;"-"&amp;TEXT(I13,"00")&amp;"-"&amp;TEXT(J13,"00")</f>
        <v>0000-00-00</v>
      </c>
      <c r="L13" s="149"/>
      <c r="M13" s="149"/>
      <c r="N13" s="150"/>
      <c r="O13" s="150"/>
      <c r="P13" s="150"/>
      <c r="Q13" s="150"/>
      <c r="R13" s="144"/>
      <c r="S13" s="151" t="str">
        <f aca="false">IF(R13="Y",1,IF(R13="N",2,""))</f>
        <v/>
      </c>
      <c r="T13" s="144"/>
      <c r="U13" s="152" t="str">
        <f aca="false">IF(T13="Y",1,IF(T13="N",2,""))</f>
        <v/>
      </c>
      <c r="V13" s="144"/>
      <c r="W13" s="152" t="str">
        <f aca="false">IF(V13="Y",1,IF(V13="N",2,""))</f>
        <v/>
      </c>
      <c r="X13" s="144"/>
      <c r="Y13" s="152" t="str">
        <f aca="false">IF(X13="Y",1,IF(X13="N",2,""))</f>
        <v/>
      </c>
      <c r="Z13" s="146"/>
      <c r="AA13" s="152" t="str">
        <f aca="false">IF(Z13="Y",1,IF(Z13="N",2,""))</f>
        <v/>
      </c>
      <c r="AB13" s="146"/>
      <c r="AC13" s="152" t="str">
        <f aca="false">IF(AB13="是",1,IF(AB13="否",0,""))</f>
        <v/>
      </c>
      <c r="AD13" s="144"/>
      <c r="AE13" s="194" t="s">
        <v>509</v>
      </c>
      <c r="AF13" s="195" t="e">
        <f aca="false">團冊</f>
        <v>#N/A</v>
      </c>
      <c r="AG13" s="195" t="e">
        <f aca="false">團冊</f>
        <v>#N/A</v>
      </c>
      <c r="AH13" s="196" t="str">
        <f aca="false">IF(AE13="僑眷","僑眷","僑胞")</f>
        <v>僑胞</v>
      </c>
      <c r="AI13" s="196"/>
      <c r="AJ13" s="153"/>
      <c r="AK13" s="154"/>
    </row>
    <row r="14" customFormat="false" ht="22.5" hidden="false" customHeight="true" outlineLevel="0" collapsed="false">
      <c r="A14" s="155" t="n">
        <v>10</v>
      </c>
      <c r="B14" s="156" t="s">
        <v>511</v>
      </c>
      <c r="C14" s="157"/>
      <c r="D14" s="157"/>
      <c r="E14" s="158"/>
      <c r="F14" s="158"/>
      <c r="G14" s="157"/>
      <c r="H14" s="159"/>
      <c r="I14" s="160"/>
      <c r="J14" s="160"/>
      <c r="K14" s="161" t="str">
        <f aca="false">TEXT(H14,"0000")&amp;"-"&amp;TEXT(I14,"00")&amp;"-"&amp;TEXT(J14,"00")</f>
        <v>0000-00-00</v>
      </c>
      <c r="L14" s="162"/>
      <c r="M14" s="162"/>
      <c r="N14" s="163"/>
      <c r="O14" s="163"/>
      <c r="P14" s="163"/>
      <c r="Q14" s="163"/>
      <c r="R14" s="157"/>
      <c r="S14" s="164" t="str">
        <f aca="false">IF(R14="Y",1,IF(R14="N",2,""))</f>
        <v/>
      </c>
      <c r="T14" s="157"/>
      <c r="U14" s="165" t="str">
        <f aca="false">IF(T14="Y",1,IF(T14="N",2,""))</f>
        <v/>
      </c>
      <c r="V14" s="157"/>
      <c r="W14" s="165" t="str">
        <f aca="false">IF(V14="Y",1,IF(V14="N",2,""))</f>
        <v/>
      </c>
      <c r="X14" s="157"/>
      <c r="Y14" s="165" t="str">
        <f aca="false">IF(X14="Y",1,IF(X14="N",2,""))</f>
        <v/>
      </c>
      <c r="Z14" s="159"/>
      <c r="AA14" s="165" t="str">
        <f aca="false">IF(Z14="Y",1,IF(Z14="N",2,""))</f>
        <v/>
      </c>
      <c r="AB14" s="159"/>
      <c r="AC14" s="165" t="str">
        <f aca="false">IF(AB14="是",1,IF(AB14="否",0,""))</f>
        <v/>
      </c>
      <c r="AD14" s="157"/>
      <c r="AE14" s="197" t="s">
        <v>509</v>
      </c>
      <c r="AF14" s="198" t="e">
        <f aca="false">團冊</f>
        <v>#N/A</v>
      </c>
      <c r="AG14" s="198" t="e">
        <f aca="false">團冊</f>
        <v>#N/A</v>
      </c>
      <c r="AH14" s="199" t="str">
        <f aca="false">IF(AE14="僑眷","僑眷","僑胞")</f>
        <v>僑胞</v>
      </c>
      <c r="AI14" s="199"/>
      <c r="AJ14" s="169"/>
      <c r="AK14" s="170"/>
    </row>
    <row r="15" customFormat="false" ht="22.5" hidden="false" customHeight="true" outlineLevel="0" collapsed="false">
      <c r="A15" s="171"/>
      <c r="B15" s="172"/>
      <c r="C15" s="172"/>
      <c r="D15" s="172"/>
      <c r="G15" s="172"/>
      <c r="K15" s="173"/>
      <c r="L15" s="174"/>
      <c r="M15" s="172"/>
      <c r="N15" s="172"/>
      <c r="O15" s="172"/>
      <c r="P15" s="175"/>
      <c r="Q15" s="175"/>
      <c r="R15" s="172"/>
      <c r="T15" s="172"/>
      <c r="V15" s="172"/>
      <c r="X15" s="172"/>
      <c r="AD15" s="172"/>
    </row>
    <row r="16" customFormat="false" ht="24.95" hidden="false" customHeight="true" outlineLevel="0" collapsed="false">
      <c r="A16" s="176" t="s">
        <v>512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</row>
    <row r="17" customFormat="false" ht="106.5" hidden="false" customHeight="true" outlineLevel="0" collapsed="false">
      <c r="A17" s="177" t="s">
        <v>513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</row>
    <row r="18" s="179" customFormat="true" ht="86.1" hidden="false" customHeight="true" outlineLevel="0" collapsed="false">
      <c r="A18" s="178" t="s">
        <v>514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</row>
  </sheetData>
  <mergeCells count="50">
    <mergeCell ref="C1:AK1"/>
    <mergeCell ref="A2:A3"/>
    <mergeCell ref="B2:B3"/>
    <mergeCell ref="C2:D2"/>
    <mergeCell ref="E2:F2"/>
    <mergeCell ref="G2:G3"/>
    <mergeCell ref="H2:J2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K2:AK3"/>
    <mergeCell ref="C3:D3"/>
    <mergeCell ref="A4:B4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A16:AK16"/>
    <mergeCell ref="A17:AK17"/>
    <mergeCell ref="A18:AK18"/>
  </mergeCells>
  <dataValidations count="11">
    <dataValidation allowBlank="true" error="此空格僅能輸入團員" errorTitle="職稱僅能輸入團員" operator="between" showDropDown="false" showErrorMessage="true" showInputMessage="true" sqref="B6:B14" type="custom">
      <formula1>"團員"</formula1>
      <formula2>0</formula2>
    </dataValidation>
    <dataValidation allowBlank="true" error="此空格僅能輸入團長" errorTitle="職稱僅能輸入團長" operator="between" showDropDown="false" showErrorMessage="true" showInputMessage="true" sqref="B5" type="custom">
      <formula1>"團長"</formula1>
      <formula2>0</formula2>
    </dataValidation>
    <dataValidation allowBlank="true" operator="between" showDropDown="false" showErrorMessage="true" showInputMessage="true" sqref="AB5:AB14" type="list">
      <formula1>"是,否"</formula1>
      <formula2>0</formula2>
    </dataValidation>
    <dataValidation allowBlank="true" error="請輸入正確年份" errorTitle="年份錯誤" operator="between" showDropDown="false" showErrorMessage="true" showInputMessage="true" sqref="H4" type="whole">
      <formula1>1900</formula1>
      <formula2>2017</formula2>
    </dataValidation>
    <dataValidation allowBlank="true" operator="between" showDropDown="false" showErrorMessage="true" showInputMessage="true" sqref="G5:G14" type="list">
      <formula1>"男,女"</formula1>
      <formula2>0</formula2>
    </dataValidation>
    <dataValidation allowBlank="true" operator="between" showDropDown="false" showErrorMessage="true" showInputMessage="true" sqref="R5:R14 T5:T14 V5:V14 X5:X14 Z5:Z14" type="list">
      <formula1>"Y,N"</formula1>
      <formula2>0</formula2>
    </dataValidation>
    <dataValidation allowBlank="true" operator="between" showDropDown="false" showErrorMessage="true" showInputMessage="true" sqref="AE4:AE14" type="list">
      <formula1>"僑胞,僑胞2,僑眷"</formula1>
      <formula2>0</formula2>
    </dataValidation>
    <dataValidation allowBlank="true" error="請輸入正確年份" errorTitle="年份錯誤" operator="between" showDropDown="false" showErrorMessage="true" showInputMessage="true" sqref="H2:H3 H15" type="whole">
      <formula1>1900</formula1>
      <formula2>2014</formula2>
    </dataValidation>
    <dataValidation allowBlank="true" operator="between" showDropDown="false" showErrorMessage="true" showInputMessage="true" sqref="I2:I15" type="list">
      <formula1>"01,02,03,04,05,06,07,08,09,10,11,12"</formula1>
      <formula2>0</formula2>
    </dataValidation>
    <dataValidation allowBlank="true" operator="between" showDropDown="false" showErrorMessage="true" showInputMessage="true" sqref="J2:J15" type="list">
      <formula1>"01,02,03,04,05,06,07,08,09,10,11,12,13,14,15,16,17,18,19,20,21,22,23,24,25,26,27,28,29,30,31"</formula1>
      <formula2>0</formula2>
    </dataValidation>
    <dataValidation allowBlank="true" error="請輸入正確年份" errorTitle="年份錯誤" operator="between" showDropDown="false" showErrorMessage="true" showInputMessage="true" sqref="H5:H14" type="whole">
      <formula1>1900</formula1>
      <formula2>2019</formula2>
    </dataValidation>
  </dataValidations>
  <hyperlinks>
    <hyperlink ref="AK4" r:id="rId2" display="abc@gmail.com"/>
  </hyperlinks>
  <printOptions headings="false" gridLines="false" gridLinesSet="true" horizontalCentered="true" verticalCentered="false"/>
  <pageMargins left="0" right="0" top="0.865972222222222" bottom="0.709027777777778" header="0.472222222222222" footer="0.275694444444444"/>
  <pageSetup paperSize="9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&amp;C&amp;"標楷體,Regular"108年十月慶典回國僑胞慶賀團團員清冊</oddHeader>
    <oddFooter>&amp;C&amp;"Times New Roman,Regular"&amp;P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LibreOffice/6.1.0.3$Windows_X86_64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1997-01-14T01:50:29Z</dcterms:created>
  <dc:creator>fen.wu</dc:creator>
  <dc:description/>
  <dc:language>zh-TW</dc:language>
  <cp:lastModifiedBy/>
  <cp:lastPrinted>2019-06-12T09:42:19Z</cp:lastPrinted>
  <dcterms:modified xsi:type="dcterms:W3CDTF">2019-06-17T14:31:06Z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